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gotintseva\Desktop\поручения\ЧИСЛЕННОСТЬ\2025 год\"/>
    </mc:Choice>
  </mc:AlternateContent>
  <xr:revisionPtr revIDLastSave="0" documentId="13_ncr:1_{814CDEDB-1AE0-40C7-A2C5-23043BC63C09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Движение СПО" sheetId="6" r:id="rId1"/>
    <sheet name="Движение VIII вид" sheetId="8" r:id="rId2"/>
  </sheets>
  <definedNames>
    <definedName name="_xlnm.Print_Titles" localSheetId="0">'Движение СПО'!$4:$7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8" i="6" l="1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13" i="6"/>
  <c r="AK12" i="6"/>
  <c r="AK11" i="6"/>
  <c r="H84" i="6"/>
  <c r="F84" i="6"/>
  <c r="Y15" i="8"/>
  <c r="X16" i="8"/>
  <c r="W16" i="8"/>
  <c r="V16" i="8"/>
  <c r="U16" i="8"/>
  <c r="T16" i="8"/>
  <c r="R16" i="8"/>
  <c r="Q16" i="8"/>
  <c r="P16" i="8"/>
  <c r="O16" i="8"/>
  <c r="N16" i="8"/>
  <c r="L16" i="8"/>
  <c r="K16" i="8"/>
  <c r="J16" i="8"/>
  <c r="I16" i="8"/>
  <c r="H16" i="8"/>
  <c r="S15" i="8"/>
  <c r="M15" i="8"/>
  <c r="G15" i="8"/>
  <c r="S14" i="8"/>
  <c r="M14" i="8"/>
  <c r="G14" i="8"/>
  <c r="S13" i="8"/>
  <c r="M13" i="8"/>
  <c r="G13" i="8"/>
  <c r="X12" i="8"/>
  <c r="W12" i="8"/>
  <c r="W17" i="8" s="1"/>
  <c r="V12" i="8"/>
  <c r="V17" i="8" s="1"/>
  <c r="U12" i="8"/>
  <c r="U17" i="8" s="1"/>
  <c r="T12" i="8"/>
  <c r="T17" i="8" s="1"/>
  <c r="R12" i="8"/>
  <c r="R17" i="8" s="1"/>
  <c r="Q12" i="8"/>
  <c r="Q17" i="8" s="1"/>
  <c r="P12" i="8"/>
  <c r="P17" i="8" s="1"/>
  <c r="O12" i="8"/>
  <c r="O17" i="8" s="1"/>
  <c r="N12" i="8"/>
  <c r="N17" i="8" s="1"/>
  <c r="L12" i="8"/>
  <c r="L17" i="8" s="1"/>
  <c r="K12" i="8"/>
  <c r="K17" i="8" s="1"/>
  <c r="J12" i="8"/>
  <c r="J17" i="8" s="1"/>
  <c r="I12" i="8"/>
  <c r="I17" i="8" s="1"/>
  <c r="H12" i="8"/>
  <c r="H17" i="8" s="1"/>
  <c r="S11" i="8"/>
  <c r="M11" i="8"/>
  <c r="G11" i="8"/>
  <c r="S10" i="8"/>
  <c r="M10" i="8"/>
  <c r="G10" i="8"/>
  <c r="S12" i="8" l="1"/>
  <c r="Y11" i="8"/>
  <c r="M12" i="8"/>
  <c r="M17" i="8" s="1"/>
  <c r="Y14" i="8"/>
  <c r="M16" i="8"/>
  <c r="AK84" i="6"/>
  <c r="G12" i="8"/>
  <c r="G16" i="8"/>
  <c r="Y16" i="8" s="1"/>
  <c r="Y13" i="8"/>
  <c r="Y10" i="8"/>
  <c r="X17" i="8"/>
  <c r="S16" i="8"/>
  <c r="S17" i="8" s="1"/>
  <c r="G17" i="8" l="1"/>
  <c r="Y17" i="8" s="1"/>
  <c r="Y12" i="8"/>
  <c r="G76" i="6" l="1"/>
  <c r="G84" i="6" s="1"/>
  <c r="M9" i="6" l="1"/>
  <c r="F9" i="6"/>
  <c r="AE9" i="6"/>
  <c r="W9" i="6"/>
  <c r="S9" i="6"/>
  <c r="AA9" i="6"/>
  <c r="K9" i="6"/>
  <c r="O9" i="6"/>
  <c r="AI9" i="6"/>
  <c r="I9" i="6"/>
  <c r="T9" i="6"/>
  <c r="X9" i="6"/>
  <c r="AB9" i="6"/>
  <c r="AG9" i="6"/>
  <c r="U9" i="6"/>
  <c r="Y9" i="6"/>
  <c r="AC9" i="6"/>
  <c r="H9" i="6"/>
  <c r="L9" i="6"/>
  <c r="P9" i="6"/>
  <c r="AH9" i="6"/>
  <c r="R9" i="6"/>
  <c r="V9" i="6"/>
  <c r="Z9" i="6"/>
  <c r="J9" i="6"/>
  <c r="N9" i="6"/>
  <c r="AF9" i="6"/>
  <c r="AJ9" i="6"/>
  <c r="Q9" i="6" l="1"/>
  <c r="G9" i="6"/>
  <c r="AD9" i="6"/>
  <c r="AK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Светлана Усова</author>
  </authors>
  <commentList>
    <comment ref="AC28" authorId="0" shapeId="0" xr:uid="{B3EFDA5B-7C0C-4AA1-95BD-F1DD8C6480C8}">
      <text>
        <r>
          <rPr>
            <b/>
            <sz val="9"/>
            <color indexed="81"/>
            <rFont val="Tahoma"/>
            <family val="2"/>
            <charset val="204"/>
          </rPr>
          <t>Светлана Усова:</t>
        </r>
        <r>
          <rPr>
            <sz val="9"/>
            <color indexed="81"/>
            <rFont val="Tahoma"/>
            <family val="2"/>
            <charset val="204"/>
          </rPr>
          <t xml:space="preserve">
решение суда сидор</t>
        </r>
      </text>
    </comment>
  </commentList>
</comments>
</file>

<file path=xl/sharedStrings.xml><?xml version="1.0" encoding="utf-8"?>
<sst xmlns="http://schemas.openxmlformats.org/spreadsheetml/2006/main" count="302" uniqueCount="222">
  <si>
    <t>Наименование группы</t>
  </si>
  <si>
    <t>1 курс</t>
  </si>
  <si>
    <t>2 курс</t>
  </si>
  <si>
    <t>3 курс</t>
  </si>
  <si>
    <t>4 курс</t>
  </si>
  <si>
    <t>наименование профессиональной образовательной организации</t>
  </si>
  <si>
    <t>Профессия, по которой осуществляется профессиональное обучение</t>
  </si>
  <si>
    <t>Курс обучения</t>
  </si>
  <si>
    <t>переведено с других форм обучения данной образовательной организации</t>
  </si>
  <si>
    <t>переведено из других образовательных организаций</t>
  </si>
  <si>
    <t>переведено в другие образовательные организации</t>
  </si>
  <si>
    <t>по болезни</t>
  </si>
  <si>
    <t>отчислено по неуспеваемости</t>
  </si>
  <si>
    <t>отчислено в виде меры дисциплинарного взыскания</t>
  </si>
  <si>
    <t>Код специальности, профессии</t>
  </si>
  <si>
    <t>ПРОГРАММЫ ПОДГОТОВКИ СПЕЦИАЛИСТОВ СРЕДНЕГО ЗВЕНА</t>
  </si>
  <si>
    <t>№ строки</t>
  </si>
  <si>
    <t>01</t>
  </si>
  <si>
    <t>02</t>
  </si>
  <si>
    <t>03</t>
  </si>
  <si>
    <t>в том числе по специальностям:</t>
  </si>
  <si>
    <t>Х</t>
  </si>
  <si>
    <t>04</t>
  </si>
  <si>
    <t>05</t>
  </si>
  <si>
    <t>06</t>
  </si>
  <si>
    <t>07</t>
  </si>
  <si>
    <t>08</t>
  </si>
  <si>
    <t>09</t>
  </si>
  <si>
    <t>Сведения о движении контингента обучающихся по программам среднего профессионального образования</t>
  </si>
  <si>
    <t>11</t>
  </si>
  <si>
    <t>12</t>
  </si>
  <si>
    <t>13</t>
  </si>
  <si>
    <t>из них (из графы 7):</t>
  </si>
  <si>
    <t>ПРОГРАММЫ ПРОФЕССИОНАЛЬНОГО ОБУЧЕНИЯ</t>
  </si>
  <si>
    <t>Итого по профессии на всех курсах (сумма строк 01 и 02):</t>
  </si>
  <si>
    <t>Итого по профессии на всех курсах (сумма строк 04 и 05):</t>
  </si>
  <si>
    <t>Всего по программам профессионального обучения (сумма строк 03 и 06):</t>
  </si>
  <si>
    <t>прибыло по другим причинам (указать по каким причинам)</t>
  </si>
  <si>
    <t>выбыло по другим причинам (указать по каким причинам)</t>
  </si>
  <si>
    <t>ИТОГО по программам СРЕДНЕГО ПРОФЕССИОНАЛЬНОГО ОБРАЗОВАНИЯ:</t>
  </si>
  <si>
    <t xml:space="preserve"> из числа выпускников специальных (коррекционных) образовательных организаций VIII вида</t>
  </si>
  <si>
    <t>Сведения о движении контингента обучающихся по программам профессионального обучения,</t>
  </si>
  <si>
    <r>
      <t xml:space="preserve">Очная </t>
    </r>
    <r>
      <rPr>
        <sz val="7"/>
        <rFont val="Times New Roman"/>
        <family val="1"/>
        <charset val="204"/>
      </rPr>
      <t xml:space="preserve">форма обучения на базе </t>
    </r>
    <r>
      <rPr>
        <b/>
        <sz val="7"/>
        <rFont val="Times New Roman"/>
        <family val="1"/>
        <charset val="204"/>
      </rPr>
      <t xml:space="preserve">основного </t>
    </r>
    <r>
      <rPr>
        <sz val="7"/>
        <rFont val="Times New Roman"/>
        <family val="1"/>
        <charset val="204"/>
      </rPr>
      <t>общего образования</t>
    </r>
    <r>
      <rPr>
        <b/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(</t>
    </r>
    <r>
      <rPr>
        <b/>
        <sz val="7"/>
        <rFont val="Times New Roman"/>
        <family val="1"/>
        <charset val="204"/>
      </rPr>
      <t>9 кл.</t>
    </r>
    <r>
      <rPr>
        <sz val="7"/>
        <rFont val="Times New Roman"/>
        <family val="1"/>
        <charset val="204"/>
      </rPr>
      <t>)</t>
    </r>
    <r>
      <rPr>
        <b/>
        <sz val="7"/>
        <rFont val="Times New Roman"/>
        <family val="1"/>
        <charset val="204"/>
      </rPr>
      <t xml:space="preserve"> - всего:</t>
    </r>
  </si>
  <si>
    <t>переведено с другой программы подготовки квалифицированных рабочих, служащих</t>
  </si>
  <si>
    <t>переведено с другой программы подготовки специалистов среднего звена</t>
  </si>
  <si>
    <t>переведено на другую программу подготовки квалифицированных рабочих, служащих</t>
  </si>
  <si>
    <t>переведено на другую программу подготовки специалистов среднего звена</t>
  </si>
  <si>
    <t>Код профессии (при наличии)</t>
  </si>
  <si>
    <t>восстановлены из ранее отчисленных</t>
  </si>
  <si>
    <t>переведено на другие формы обучения данной образовательной организации</t>
  </si>
  <si>
    <t>отчислено из-за просрочки оплаты обучения</t>
  </si>
  <si>
    <t>выход из академического отпуска</t>
  </si>
  <si>
    <t>зачислено</t>
  </si>
  <si>
    <t>переведено из одной группы в другую внутри одной программы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</si>
  <si>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8-16)</t>
    </r>
  </si>
  <si>
    <t>из них (из графы 17):</t>
  </si>
  <si>
    <t>отчислено по собственному желанию</t>
  </si>
  <si>
    <t>отчислено в связи с призывом в ряды Вооружённых Сил РФ</t>
  </si>
  <si>
    <t>из графы 24 - не прошли итоговую аттестацию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</si>
  <si>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18-24, 26-29)</t>
    </r>
  </si>
  <si>
    <t>из них (из графы 30):</t>
  </si>
  <si>
    <r>
      <rPr>
        <b/>
        <sz val="7"/>
        <rFont val="Times New Roman"/>
        <family val="1"/>
        <charset val="204"/>
      </rPr>
      <t>Всего</t>
    </r>
    <r>
      <rPr>
        <sz val="7"/>
        <rFont val="Times New Roman"/>
        <family val="1"/>
        <charset val="204"/>
      </rPr>
      <t xml:space="preserve"> (сумма граф 31-35)</t>
    </r>
  </si>
  <si>
    <t>по желанию студента</t>
  </si>
  <si>
    <t>подпись       М.П.</t>
  </si>
  <si>
    <r>
      <t xml:space="preserve">Численность </t>
    </r>
    <r>
      <rPr>
        <b/>
        <sz val="8"/>
        <color theme="1"/>
        <rFont val="Times New Roman"/>
        <family val="1"/>
        <charset val="204"/>
      </rPr>
      <t>выпускников</t>
    </r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</si>
  <si>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8-12)</t>
    </r>
  </si>
  <si>
    <t>из них (из графы 13):</t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</si>
  <si>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14-18)</t>
    </r>
  </si>
  <si>
    <t>из них (из графы 19):</t>
  </si>
  <si>
    <r>
      <rPr>
        <b/>
        <sz val="8"/>
        <rFont val="Times New Roman"/>
        <family val="1"/>
        <charset val="204"/>
      </rPr>
      <t>Всего</t>
    </r>
    <r>
      <rPr>
        <sz val="8"/>
        <rFont val="Times New Roman"/>
        <family val="1"/>
        <charset val="204"/>
      </rPr>
      <t xml:space="preserve"> (сумма граф 20-23)</t>
    </r>
  </si>
  <si>
    <r>
      <t xml:space="preserve">Численность </t>
    </r>
    <r>
      <rPr>
        <b/>
        <sz val="9"/>
        <rFont val="Times New Roman"/>
        <family val="1"/>
        <charset val="204"/>
      </rPr>
      <t>выпускников</t>
    </r>
  </si>
  <si>
    <t>призыв в ряды Вооружённых Сил РФ</t>
  </si>
  <si>
    <t>по уходу за ребенком до 1,5 лет</t>
  </si>
  <si>
    <t>иное (указать по каким причинам)</t>
  </si>
  <si>
    <t>переведено в другую группу внутри одной программы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</si>
  <si>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 утв. приказом Минпросвещения России от 17 мая 2022 г. № 336 </t>
  </si>
  <si>
    <r>
      <rPr>
        <b/>
        <sz val="8"/>
        <color theme="1"/>
        <rFont val="Times New Roman"/>
        <family val="1"/>
        <charset val="204"/>
      </rPr>
      <t>ФАКТИЧЕСКАЯ ЧИСЛЕННОСТЬ</t>
    </r>
    <r>
      <rPr>
        <sz val="8"/>
        <color theme="1"/>
        <rFont val="Times New Roman"/>
        <family val="1"/>
        <charset val="204"/>
      </rPr>
      <t xml:space="preserve"> обучающихся  на </t>
    </r>
    <r>
      <rPr>
        <b/>
        <sz val="8"/>
        <color theme="1"/>
        <rFont val="Times New Roman"/>
        <family val="1"/>
        <charset val="204"/>
      </rPr>
      <t>01.01.2025 г.</t>
    </r>
  </si>
  <si>
    <r>
      <t xml:space="preserve">ПРИБЫЛО </t>
    </r>
    <r>
      <rPr>
        <sz val="8"/>
        <color theme="1"/>
        <rFont val="Times New Roman"/>
        <family val="1"/>
        <charset val="204"/>
      </rPr>
      <t>обучающихся с 1 января  по 30 июня 2025 г.</t>
    </r>
  </si>
  <si>
    <r>
      <rPr>
        <b/>
        <sz val="8"/>
        <color theme="1"/>
        <rFont val="Times New Roman"/>
        <family val="1"/>
        <charset val="204"/>
      </rPr>
      <t xml:space="preserve">ВЫБЫЛО </t>
    </r>
    <r>
      <rPr>
        <sz val="8"/>
        <color theme="1"/>
        <rFont val="Times New Roman"/>
        <family val="1"/>
        <charset val="204"/>
      </rPr>
      <t>обучающихсяс 1 января  по 30 июня 2025 г.</t>
    </r>
  </si>
  <si>
    <r>
      <rPr>
        <sz val="8"/>
        <color theme="1"/>
        <rFont val="Times New Roman"/>
        <family val="1"/>
        <charset val="204"/>
      </rPr>
      <t>Уход в</t>
    </r>
    <r>
      <rPr>
        <b/>
        <sz val="8"/>
        <color theme="1"/>
        <rFont val="Times New Roman"/>
        <family val="1"/>
        <charset val="204"/>
      </rPr>
      <t xml:space="preserve"> академический отпуск </t>
    </r>
    <r>
      <rPr>
        <sz val="8"/>
        <color theme="1"/>
        <rFont val="Times New Roman"/>
        <family val="1"/>
        <charset val="204"/>
      </rPr>
      <t>с 1 января  по 30 июня 2025 г.</t>
    </r>
  </si>
  <si>
    <r>
      <rPr>
        <b/>
        <sz val="8"/>
        <color theme="1"/>
        <rFont val="Times New Roman"/>
        <family val="1"/>
        <charset val="204"/>
      </rPr>
      <t>ФАКТИЧЕСКАЯ ЧИСЛЕННОСТЬ</t>
    </r>
    <r>
      <rPr>
        <sz val="8"/>
        <color theme="1"/>
        <rFont val="Times New Roman"/>
        <family val="1"/>
        <charset val="204"/>
      </rPr>
      <t xml:space="preserve"> обучающихся  на </t>
    </r>
    <r>
      <rPr>
        <b/>
        <sz val="8"/>
        <color theme="1"/>
        <rFont val="Times New Roman"/>
        <family val="1"/>
        <charset val="204"/>
      </rPr>
      <t>01.07.2025 г. (без выпускников)</t>
    </r>
  </si>
  <si>
    <t>Строительство и эксплуатация зданий и сооружений</t>
  </si>
  <si>
    <t>С-11</t>
  </si>
  <si>
    <t>С-12</t>
  </si>
  <si>
    <t>С-13</t>
  </si>
  <si>
    <t>С-14</t>
  </si>
  <si>
    <t>С-21</t>
  </si>
  <si>
    <t>С-22</t>
  </si>
  <si>
    <t>С-23</t>
  </si>
  <si>
    <t>С-24</t>
  </si>
  <si>
    <t>С-31</t>
  </si>
  <si>
    <t>С-32</t>
  </si>
  <si>
    <t>С-33</t>
  </si>
  <si>
    <t>14</t>
  </si>
  <si>
    <t>С-41</t>
  </si>
  <si>
    <t>15</t>
  </si>
  <si>
    <t>С-42</t>
  </si>
  <si>
    <t>17</t>
  </si>
  <si>
    <t>Т-11</t>
  </si>
  <si>
    <t>18</t>
  </si>
  <si>
    <t>Т-21</t>
  </si>
  <si>
    <t>19</t>
  </si>
  <si>
    <t>Т-31</t>
  </si>
  <si>
    <t>20</t>
  </si>
  <si>
    <t>Т-41</t>
  </si>
  <si>
    <t>23</t>
  </si>
  <si>
    <t>ПС-11</t>
  </si>
  <si>
    <t>24</t>
  </si>
  <si>
    <t>ПС-21</t>
  </si>
  <si>
    <t>25</t>
  </si>
  <si>
    <t>ПС-31</t>
  </si>
  <si>
    <t>26</t>
  </si>
  <si>
    <t>ПС-41</t>
  </si>
  <si>
    <t>28</t>
  </si>
  <si>
    <t>Э-11</t>
  </si>
  <si>
    <t>29</t>
  </si>
  <si>
    <t>Э-12</t>
  </si>
  <si>
    <t>30</t>
  </si>
  <si>
    <t>Э-21</t>
  </si>
  <si>
    <t>31</t>
  </si>
  <si>
    <t>Э-22</t>
  </si>
  <si>
    <t>33</t>
  </si>
  <si>
    <t>Э-31</t>
  </si>
  <si>
    <t>34</t>
  </si>
  <si>
    <t>Э-32</t>
  </si>
  <si>
    <t>35</t>
  </si>
  <si>
    <t>Э-33</t>
  </si>
  <si>
    <t>36</t>
  </si>
  <si>
    <t>Э-41</t>
  </si>
  <si>
    <t>37</t>
  </si>
  <si>
    <t>Э-42</t>
  </si>
  <si>
    <t>39</t>
  </si>
  <si>
    <t>ТК-11</t>
  </si>
  <si>
    <t>40</t>
  </si>
  <si>
    <t>ТК-21</t>
  </si>
  <si>
    <t>42</t>
  </si>
  <si>
    <t>Техническое обслуживание и ремонт систем вентиляции и кондиционирования</t>
  </si>
  <si>
    <t>44</t>
  </si>
  <si>
    <t>ТК-31</t>
  </si>
  <si>
    <t>45</t>
  </si>
  <si>
    <t>ТК-41</t>
  </si>
  <si>
    <t>47</t>
  </si>
  <si>
    <t>49</t>
  </si>
  <si>
    <t>РП-11</t>
  </si>
  <si>
    <t>51</t>
  </si>
  <si>
    <t>ТД-11</t>
  </si>
  <si>
    <t>52</t>
  </si>
  <si>
    <t>ТД-12</t>
  </si>
  <si>
    <t>53</t>
  </si>
  <si>
    <t>ТД-13</t>
  </si>
  <si>
    <t>54</t>
  </si>
  <si>
    <t>ТД-14</t>
  </si>
  <si>
    <t>55</t>
  </si>
  <si>
    <t>ТД-21</t>
  </si>
  <si>
    <t>56</t>
  </si>
  <si>
    <t>ТД-22</t>
  </si>
  <si>
    <t>57</t>
  </si>
  <si>
    <t>ТД-23</t>
  </si>
  <si>
    <t>58</t>
  </si>
  <si>
    <t>ТД-31</t>
  </si>
  <si>
    <t>59</t>
  </si>
  <si>
    <t>ТД-32</t>
  </si>
  <si>
    <t>60</t>
  </si>
  <si>
    <t>ТД-33</t>
  </si>
  <si>
    <t>61</t>
  </si>
  <si>
    <t>ТД-41</t>
  </si>
  <si>
    <t>62</t>
  </si>
  <si>
    <t>ТД-42</t>
  </si>
  <si>
    <t>63</t>
  </si>
  <si>
    <t>ТД-43</t>
  </si>
  <si>
    <t>66</t>
  </si>
  <si>
    <t>ДС-11</t>
  </si>
  <si>
    <t>67</t>
  </si>
  <si>
    <t>ДС-21</t>
  </si>
  <si>
    <t>68</t>
  </si>
  <si>
    <t>ДС-31</t>
  </si>
  <si>
    <t>70</t>
  </si>
  <si>
    <t>ТДО-11</t>
  </si>
  <si>
    <t>71</t>
  </si>
  <si>
    <t>ТДО-21</t>
  </si>
  <si>
    <t>72</t>
  </si>
  <si>
    <t>ТДО-31</t>
  </si>
  <si>
    <t>77</t>
  </si>
  <si>
    <t>ЗС-41</t>
  </si>
  <si>
    <t>Мастер общестроительных работ</t>
  </si>
  <si>
    <t>89</t>
  </si>
  <si>
    <t>ОБ-11</t>
  </si>
  <si>
    <t>91</t>
  </si>
  <si>
    <t>ИС-11</t>
  </si>
  <si>
    <t>98</t>
  </si>
  <si>
    <t>ЭМД-11</t>
  </si>
  <si>
    <t>102</t>
  </si>
  <si>
    <t>Исполнитель: Усова Светлана Ивановна</t>
  </si>
  <si>
    <t>Должность:и.о.заместителя директора</t>
  </si>
  <si>
    <t>тел. с указанием кода города: (4722) 27-43-47</t>
  </si>
  <si>
    <t>Маляр</t>
  </si>
  <si>
    <t>О-12</t>
  </si>
  <si>
    <t>О-23</t>
  </si>
  <si>
    <t>Рабочий по комплексному обслуживанию зданий</t>
  </si>
  <si>
    <t>О-11</t>
  </si>
  <si>
    <t>О-21</t>
  </si>
  <si>
    <t>О-22</t>
  </si>
  <si>
    <t xml:space="preserve">И.о.директора ОГАПОУ  "Белгородский строительный колледж"    </t>
  </si>
  <si>
    <t>А.Н.Скибин</t>
  </si>
  <si>
    <t xml:space="preserve">Областное государственное автономное профессиональное образовательное учреждение  "Белгородский строительный колледж"   </t>
  </si>
  <si>
    <r>
      <rPr>
        <b/>
        <sz val="9"/>
        <rFont val="Times New Roman"/>
        <family val="1"/>
        <charset val="204"/>
      </rPr>
      <t xml:space="preserve">ПРИБЫЛО </t>
    </r>
    <r>
      <rPr>
        <sz val="9"/>
        <rFont val="Times New Roman"/>
        <family val="1"/>
        <charset val="204"/>
      </rPr>
      <t>обучающихся с 1 июля  по 30 сентября 2025 г.</t>
    </r>
  </si>
  <si>
    <r>
      <rPr>
        <b/>
        <sz val="9"/>
        <rFont val="Times New Roman"/>
        <family val="1"/>
        <charset val="204"/>
      </rPr>
      <t xml:space="preserve">ВЫБЫЛО </t>
    </r>
    <r>
      <rPr>
        <sz val="9"/>
        <rFont val="Times New Roman"/>
        <family val="1"/>
        <charset val="204"/>
      </rPr>
      <t>обучающихся с 1 июля  по 30 сентября 2025 г.</t>
    </r>
  </si>
  <si>
    <r>
      <rPr>
        <b/>
        <sz val="7"/>
        <rFont val="Times New Roman"/>
        <family val="1"/>
        <charset val="204"/>
      </rPr>
      <t>ФАКТИЧЕСКАЯ ЧИСЛЕННОСТЬ</t>
    </r>
    <r>
      <rPr>
        <sz val="7"/>
        <rFont val="Times New Roman"/>
        <family val="1"/>
        <charset val="204"/>
      </rPr>
      <t xml:space="preserve"> обучающихся </t>
    </r>
    <r>
      <rPr>
        <b/>
        <sz val="7"/>
        <rFont val="Times New Roman"/>
        <family val="1"/>
        <charset val="204"/>
      </rPr>
      <t>01.07.2025 г.</t>
    </r>
  </si>
  <si>
    <r>
      <rPr>
        <b/>
        <sz val="7"/>
        <rFont val="Times New Roman"/>
        <family val="1"/>
        <charset val="204"/>
      </rPr>
      <t>ФАКТИЧЕСКАЯ ЧИСЛЕННОСТЬ</t>
    </r>
    <r>
      <rPr>
        <sz val="7"/>
        <rFont val="Times New Roman"/>
        <family val="1"/>
        <charset val="204"/>
      </rPr>
      <t xml:space="preserve"> обучающихся на 01</t>
    </r>
    <r>
      <rPr>
        <b/>
        <sz val="7"/>
        <rFont val="Times New Roman"/>
        <family val="1"/>
        <charset val="204"/>
      </rPr>
      <t>.10.2025 г.</t>
    </r>
  </si>
  <si>
    <r>
      <rPr>
        <sz val="9"/>
        <rFont val="Times New Roman"/>
        <family val="1"/>
        <charset val="204"/>
      </rPr>
      <t>Уход в</t>
    </r>
    <r>
      <rPr>
        <b/>
        <sz val="9"/>
        <rFont val="Times New Roman"/>
        <family val="1"/>
        <charset val="204"/>
      </rPr>
      <t xml:space="preserve"> академический отпуск </t>
    </r>
    <r>
      <rPr>
        <sz val="9"/>
        <rFont val="Times New Roman"/>
        <family val="1"/>
        <charset val="204"/>
      </rPr>
      <t>с 1 июля  по 30 сентября 2025 г.</t>
    </r>
  </si>
  <si>
    <t>ТД-24</t>
  </si>
  <si>
    <t>РП-12</t>
  </si>
  <si>
    <t>РП-21</t>
  </si>
  <si>
    <t>ОС-31</t>
  </si>
  <si>
    <t>МД-31</t>
  </si>
  <si>
    <t>МД-11</t>
  </si>
  <si>
    <t>Э-43</t>
  </si>
  <si>
    <t>С-43</t>
  </si>
  <si>
    <t>С-34</t>
  </si>
  <si>
    <t>С-35</t>
  </si>
  <si>
    <t>ОБ-21</t>
  </si>
  <si>
    <t>ИС-21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</si>
</sst>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5" fillId="0" borderId="0" xfId="0" applyFont="1"/>
    <xf numFmtId="0" fontId="19" fillId="0" borderId="0" xfId="0" applyFont="1" applyAlignment="1">
      <alignment vertical="center"/>
    </xf>
    <xf numFmtId="0" fontId="16" fillId="0" borderId="0" xfId="0" applyFont="1"/>
    <xf numFmtId="0" fontId="16" fillId="0" borderId="2" xfId="0" applyFont="1" applyBorder="1"/>
    <xf numFmtId="0" fontId="18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19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2" xfId="0" applyFont="1" applyBorder="1"/>
    <xf numFmtId="0" fontId="1" fillId="0" borderId="2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19" fillId="2" borderId="0" xfId="0" applyFont="1" applyFill="1"/>
    <xf numFmtId="0" fontId="5" fillId="2" borderId="0" xfId="0" applyFont="1" applyFill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7" fillId="0" borderId="0" xfId="0" applyFont="1"/>
    <xf numFmtId="0" fontId="15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10" fillId="3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8" fillId="0" borderId="2" xfId="0" applyFont="1" applyBorder="1"/>
    <xf numFmtId="0" fontId="5" fillId="0" borderId="9" xfId="0" applyFont="1" applyBorder="1" applyAlignment="1">
      <alignment horizontal="center" vertical="top"/>
    </xf>
    <xf numFmtId="0" fontId="18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/>
    <xf numFmtId="0" fontId="10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12" fillId="0" borderId="7" xfId="0" applyFont="1" applyBorder="1" applyAlignment="1">
      <alignment horizontal="center" textRotation="90" wrapText="1"/>
    </xf>
    <xf numFmtId="0" fontId="12" fillId="0" borderId="8" xfId="0" applyFont="1" applyBorder="1" applyAlignment="1">
      <alignment horizontal="center" textRotation="90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textRotation="90" wrapText="1"/>
    </xf>
    <xf numFmtId="0" fontId="9" fillId="0" borderId="8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16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2"/>
  <sheetViews>
    <sheetView tabSelected="1" topLeftCell="A52" zoomScaleNormal="100" workbookViewId="0">
      <selection activeCell="AN82" sqref="AN82"/>
    </sheetView>
  </sheetViews>
  <sheetFormatPr defaultRowHeight="12" x14ac:dyDescent="0.2"/>
  <cols>
    <col min="1" max="1" width="9.7109375" style="17" customWidth="1"/>
    <col min="2" max="2" width="20.42578125" style="17" customWidth="1"/>
    <col min="3" max="3" width="7.28515625" style="17" customWidth="1"/>
    <col min="4" max="4" width="2.85546875" style="24" customWidth="1"/>
    <col min="5" max="5" width="5.85546875" style="17" customWidth="1"/>
    <col min="6" max="6" width="4.140625" style="17" customWidth="1"/>
    <col min="7" max="7" width="3.85546875" style="17" customWidth="1"/>
    <col min="8" max="8" width="4.5703125" style="17" customWidth="1"/>
    <col min="9" max="16" width="2.7109375" style="17" customWidth="1"/>
    <col min="17" max="17" width="3.85546875" style="17" customWidth="1"/>
    <col min="18" max="21" width="2.7109375" style="17" customWidth="1"/>
    <col min="22" max="22" width="2.7109375" style="33" customWidth="1"/>
    <col min="23" max="23" width="2.7109375" style="17" customWidth="1"/>
    <col min="24" max="24" width="2.7109375" style="33" customWidth="1"/>
    <col min="25" max="29" width="2.7109375" style="17" customWidth="1"/>
    <col min="30" max="30" width="3.28515625" style="17" customWidth="1"/>
    <col min="31" max="35" width="2.7109375" style="17" customWidth="1"/>
    <col min="36" max="36" width="3.42578125" style="17" customWidth="1"/>
    <col min="37" max="37" width="3.5703125" style="17" customWidth="1"/>
    <col min="38" max="16384" width="9.140625" style="17"/>
  </cols>
  <sheetData>
    <row r="1" spans="1:37" s="39" customFormat="1" ht="15.75" x14ac:dyDescent="0.25">
      <c r="A1" s="97" t="s">
        <v>28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37" s="39" customFormat="1" ht="27" customHeight="1" x14ac:dyDescent="0.25">
      <c r="A2" s="98" t="s">
        <v>204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</row>
    <row r="3" spans="1:37" s="40" customFormat="1" x14ac:dyDescent="0.25">
      <c r="A3" s="99" t="s">
        <v>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</row>
    <row r="4" spans="1:37" s="40" customFormat="1" ht="27" customHeight="1" x14ac:dyDescent="0.25">
      <c r="A4" s="95" t="s">
        <v>14</v>
      </c>
      <c r="B4" s="95" t="s">
        <v>75</v>
      </c>
      <c r="C4" s="83" t="s">
        <v>7</v>
      </c>
      <c r="D4" s="83" t="s">
        <v>16</v>
      </c>
      <c r="E4" s="83" t="s">
        <v>0</v>
      </c>
      <c r="F4" s="83" t="s">
        <v>207</v>
      </c>
      <c r="G4" s="102" t="s">
        <v>205</v>
      </c>
      <c r="H4" s="103"/>
      <c r="I4" s="103"/>
      <c r="J4" s="103"/>
      <c r="K4" s="103"/>
      <c r="L4" s="103"/>
      <c r="M4" s="103"/>
      <c r="N4" s="103"/>
      <c r="O4" s="103"/>
      <c r="P4" s="104"/>
      <c r="Q4" s="102" t="s">
        <v>206</v>
      </c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4"/>
      <c r="AD4" s="80" t="s">
        <v>209</v>
      </c>
      <c r="AE4" s="81"/>
      <c r="AF4" s="81"/>
      <c r="AG4" s="81"/>
      <c r="AH4" s="81"/>
      <c r="AI4" s="82"/>
      <c r="AJ4" s="77" t="s">
        <v>70</v>
      </c>
      <c r="AK4" s="83" t="s">
        <v>208</v>
      </c>
    </row>
    <row r="5" spans="1:37" ht="15" x14ac:dyDescent="0.2">
      <c r="A5" s="107"/>
      <c r="B5" s="107"/>
      <c r="C5" s="100"/>
      <c r="D5" s="100"/>
      <c r="E5" s="100"/>
      <c r="F5" s="100"/>
      <c r="G5" s="83" t="s">
        <v>54</v>
      </c>
      <c r="H5" s="74" t="s">
        <v>32</v>
      </c>
      <c r="I5" s="75"/>
      <c r="J5" s="75"/>
      <c r="K5" s="75"/>
      <c r="L5" s="75"/>
      <c r="M5" s="75"/>
      <c r="N5" s="75"/>
      <c r="O5" s="75"/>
      <c r="P5" s="76"/>
      <c r="Q5" s="83" t="s">
        <v>59</v>
      </c>
      <c r="R5" s="74" t="s">
        <v>55</v>
      </c>
      <c r="S5" s="85"/>
      <c r="T5" s="85"/>
      <c r="U5" s="85"/>
      <c r="V5" s="105"/>
      <c r="W5" s="105"/>
      <c r="X5" s="105"/>
      <c r="Y5" s="105"/>
      <c r="Z5" s="105"/>
      <c r="AA5" s="105"/>
      <c r="AB5" s="105"/>
      <c r="AC5" s="106"/>
      <c r="AD5" s="83" t="s">
        <v>61</v>
      </c>
      <c r="AE5" s="74" t="s">
        <v>60</v>
      </c>
      <c r="AF5" s="85"/>
      <c r="AG5" s="85"/>
      <c r="AH5" s="85"/>
      <c r="AI5" s="86"/>
      <c r="AJ5" s="78"/>
      <c r="AK5" s="100"/>
    </row>
    <row r="6" spans="1:37" ht="273" x14ac:dyDescent="0.2">
      <c r="A6" s="107"/>
      <c r="B6" s="107"/>
      <c r="C6" s="101"/>
      <c r="D6" s="101"/>
      <c r="E6" s="101"/>
      <c r="F6" s="101"/>
      <c r="G6" s="84"/>
      <c r="H6" s="43" t="s">
        <v>52</v>
      </c>
      <c r="I6" s="43" t="s">
        <v>51</v>
      </c>
      <c r="J6" s="43" t="s">
        <v>8</v>
      </c>
      <c r="K6" s="43" t="s">
        <v>43</v>
      </c>
      <c r="L6" s="43" t="s">
        <v>44</v>
      </c>
      <c r="M6" s="43" t="s">
        <v>53</v>
      </c>
      <c r="N6" s="43" t="s">
        <v>9</v>
      </c>
      <c r="O6" s="44" t="s">
        <v>48</v>
      </c>
      <c r="P6" s="44" t="s">
        <v>37</v>
      </c>
      <c r="Q6" s="84"/>
      <c r="R6" s="45" t="s">
        <v>49</v>
      </c>
      <c r="S6" s="45" t="s">
        <v>45</v>
      </c>
      <c r="T6" s="45" t="s">
        <v>46</v>
      </c>
      <c r="U6" s="43" t="s">
        <v>74</v>
      </c>
      <c r="V6" s="35" t="s">
        <v>10</v>
      </c>
      <c r="W6" s="46" t="s">
        <v>56</v>
      </c>
      <c r="X6" s="35" t="s">
        <v>12</v>
      </c>
      <c r="Y6" s="45" t="s">
        <v>58</v>
      </c>
      <c r="Z6" s="45" t="s">
        <v>13</v>
      </c>
      <c r="AA6" s="46" t="s">
        <v>57</v>
      </c>
      <c r="AB6" s="46" t="s">
        <v>50</v>
      </c>
      <c r="AC6" s="46" t="s">
        <v>38</v>
      </c>
      <c r="AD6" s="84"/>
      <c r="AE6" s="44" t="s">
        <v>11</v>
      </c>
      <c r="AF6" s="44" t="s">
        <v>71</v>
      </c>
      <c r="AG6" s="44" t="s">
        <v>72</v>
      </c>
      <c r="AH6" s="44" t="s">
        <v>62</v>
      </c>
      <c r="AI6" s="44" t="s">
        <v>73</v>
      </c>
      <c r="AJ6" s="79"/>
      <c r="AK6" s="101"/>
    </row>
    <row r="7" spans="1:37" x14ac:dyDescent="0.2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  <c r="Q7" s="41">
        <v>17</v>
      </c>
      <c r="R7" s="41">
        <v>18</v>
      </c>
      <c r="S7" s="41">
        <v>19</v>
      </c>
      <c r="T7" s="41">
        <v>20</v>
      </c>
      <c r="U7" s="41">
        <v>21</v>
      </c>
      <c r="V7" s="32">
        <v>22</v>
      </c>
      <c r="W7" s="41">
        <v>23</v>
      </c>
      <c r="X7" s="32">
        <v>24</v>
      </c>
      <c r="Y7" s="41">
        <v>25</v>
      </c>
      <c r="Z7" s="41">
        <v>26</v>
      </c>
      <c r="AA7" s="41">
        <v>27</v>
      </c>
      <c r="AB7" s="41">
        <v>28</v>
      </c>
      <c r="AC7" s="41">
        <v>29</v>
      </c>
      <c r="AD7" s="41">
        <v>30</v>
      </c>
      <c r="AE7" s="41">
        <v>31</v>
      </c>
      <c r="AF7" s="41">
        <v>32</v>
      </c>
      <c r="AG7" s="41">
        <v>33</v>
      </c>
      <c r="AH7" s="41">
        <v>34</v>
      </c>
      <c r="AI7" s="41">
        <v>35</v>
      </c>
      <c r="AJ7" s="41">
        <v>36</v>
      </c>
      <c r="AK7" s="41">
        <v>37</v>
      </c>
    </row>
    <row r="8" spans="1:37" x14ac:dyDescent="0.2">
      <c r="A8" s="87" t="s">
        <v>15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</row>
    <row r="9" spans="1:37" ht="23.25" customHeight="1" x14ac:dyDescent="0.2">
      <c r="A9" s="59" t="s">
        <v>42</v>
      </c>
      <c r="B9" s="89"/>
      <c r="C9" s="90"/>
      <c r="D9" s="48" t="s">
        <v>17</v>
      </c>
      <c r="E9" s="49" t="s">
        <v>21</v>
      </c>
      <c r="F9" s="47" t="e">
        <f>#REF!+#REF!+#REF!+#REF!+#REF!+#REF!+#REF!+#REF!+#REF!+#REF!</f>
        <v>#REF!</v>
      </c>
      <c r="G9" s="47" t="e">
        <f>#REF!+#REF!+#REF!+#REF!+#REF!+#REF!+#REF!+#REF!+#REF!+#REF!</f>
        <v>#REF!</v>
      </c>
      <c r="H9" s="47" t="e">
        <f>#REF!+#REF!+#REF!+#REF!+#REF!+#REF!+#REF!+#REF!+#REF!+#REF!</f>
        <v>#REF!</v>
      </c>
      <c r="I9" s="47" t="e">
        <f>#REF!+#REF!+#REF!+#REF!+#REF!+#REF!+#REF!+#REF!+#REF!+#REF!</f>
        <v>#REF!</v>
      </c>
      <c r="J9" s="47" t="e">
        <f>#REF!+#REF!+#REF!+#REF!+#REF!+#REF!+#REF!+#REF!+#REF!+#REF!</f>
        <v>#REF!</v>
      </c>
      <c r="K9" s="47" t="e">
        <f>#REF!+#REF!+#REF!+#REF!+#REF!+#REF!+#REF!+#REF!+#REF!+#REF!</f>
        <v>#REF!</v>
      </c>
      <c r="L9" s="47" t="e">
        <f>#REF!+#REF!+#REF!+#REF!+#REF!+#REF!+#REF!+#REF!+#REF!+#REF!</f>
        <v>#REF!</v>
      </c>
      <c r="M9" s="47" t="e">
        <f>#REF!+#REF!+#REF!+#REF!+#REF!+#REF!+#REF!+#REF!+#REF!+#REF!</f>
        <v>#REF!</v>
      </c>
      <c r="N9" s="47" t="e">
        <f>#REF!+#REF!+#REF!+#REF!+#REF!+#REF!+#REF!+#REF!+#REF!+#REF!</f>
        <v>#REF!</v>
      </c>
      <c r="O9" s="47" t="e">
        <f>#REF!+#REF!+#REF!+#REF!+#REF!+#REF!+#REF!+#REF!+#REF!+#REF!</f>
        <v>#REF!</v>
      </c>
      <c r="P9" s="47" t="e">
        <f>#REF!+#REF!+#REF!+#REF!+#REF!+#REF!+#REF!+#REF!+#REF!+#REF!</f>
        <v>#REF!</v>
      </c>
      <c r="Q9" s="47" t="e">
        <f>#REF!+#REF!+#REF!+#REF!+#REF!+#REF!+#REF!+#REF!+#REF!+#REF!</f>
        <v>#REF!</v>
      </c>
      <c r="R9" s="47" t="e">
        <f>#REF!+#REF!+#REF!+#REF!+#REF!+#REF!+#REF!+#REF!+#REF!+#REF!</f>
        <v>#REF!</v>
      </c>
      <c r="S9" s="47" t="e">
        <f>#REF!+#REF!+#REF!+#REF!+#REF!+#REF!+#REF!+#REF!+#REF!+#REF!</f>
        <v>#REF!</v>
      </c>
      <c r="T9" s="47" t="e">
        <f>#REF!+#REF!+#REF!+#REF!+#REF!+#REF!+#REF!+#REF!+#REF!+#REF!</f>
        <v>#REF!</v>
      </c>
      <c r="U9" s="47" t="e">
        <f>#REF!+#REF!+#REF!+#REF!+#REF!+#REF!+#REF!+#REF!+#REF!+#REF!</f>
        <v>#REF!</v>
      </c>
      <c r="V9" s="34" t="e">
        <f>#REF!+#REF!+#REF!+#REF!+#REF!+#REF!+#REF!+#REF!+#REF!+#REF!</f>
        <v>#REF!</v>
      </c>
      <c r="W9" s="47" t="e">
        <f>#REF!+#REF!+#REF!+#REF!+#REF!+#REF!+#REF!+#REF!+#REF!+#REF!</f>
        <v>#REF!</v>
      </c>
      <c r="X9" s="34" t="e">
        <f>#REF!+#REF!+#REF!+#REF!+#REF!+#REF!+#REF!+#REF!+#REF!+#REF!</f>
        <v>#REF!</v>
      </c>
      <c r="Y9" s="47" t="e">
        <f>#REF!+#REF!+#REF!+#REF!+#REF!+#REF!+#REF!+#REF!+#REF!+#REF!</f>
        <v>#REF!</v>
      </c>
      <c r="Z9" s="47" t="e">
        <f>#REF!+#REF!+#REF!+#REF!+#REF!+#REF!+#REF!+#REF!+#REF!+#REF!</f>
        <v>#REF!</v>
      </c>
      <c r="AA9" s="47" t="e">
        <f>#REF!+#REF!+#REF!+#REF!+#REF!+#REF!+#REF!+#REF!+#REF!+#REF!</f>
        <v>#REF!</v>
      </c>
      <c r="AB9" s="47" t="e">
        <f>#REF!+#REF!+#REF!+#REF!+#REF!+#REF!+#REF!+#REF!+#REF!+#REF!</f>
        <v>#REF!</v>
      </c>
      <c r="AC9" s="47" t="e">
        <f>#REF!+#REF!+#REF!+#REF!+#REF!+#REF!+#REF!+#REF!+#REF!+#REF!</f>
        <v>#REF!</v>
      </c>
      <c r="AD9" s="47" t="e">
        <f>#REF!+#REF!+#REF!+#REF!+#REF!+#REF!+#REF!+#REF!+#REF!+#REF!</f>
        <v>#REF!</v>
      </c>
      <c r="AE9" s="47" t="e">
        <f>#REF!+#REF!+#REF!+#REF!+#REF!+#REF!+#REF!+#REF!+#REF!+#REF!</f>
        <v>#REF!</v>
      </c>
      <c r="AF9" s="47" t="e">
        <f>#REF!+#REF!+#REF!+#REF!+#REF!+#REF!+#REF!+#REF!+#REF!+#REF!</f>
        <v>#REF!</v>
      </c>
      <c r="AG9" s="47" t="e">
        <f>#REF!+#REF!+#REF!+#REF!+#REF!+#REF!+#REF!+#REF!+#REF!+#REF!</f>
        <v>#REF!</v>
      </c>
      <c r="AH9" s="47" t="e">
        <f>#REF!+#REF!+#REF!+#REF!+#REF!+#REF!+#REF!+#REF!+#REF!+#REF!</f>
        <v>#REF!</v>
      </c>
      <c r="AI9" s="47" t="e">
        <f>#REF!+#REF!+#REF!+#REF!+#REF!+#REF!+#REF!+#REF!+#REF!+#REF!</f>
        <v>#REF!</v>
      </c>
      <c r="AJ9" s="47" t="e">
        <f>#REF!+#REF!+#REF!+#REF!+#REF!+#REF!+#REF!+#REF!+#REF!+#REF!</f>
        <v>#REF!</v>
      </c>
      <c r="AK9" s="47" t="e">
        <f>#REF!+#REF!+#REF!+#REF!+#REF!+#REF!+#REF!+#REF!+#REF!+#REF!</f>
        <v>#REF!</v>
      </c>
    </row>
    <row r="10" spans="1:37" x14ac:dyDescent="0.2">
      <c r="A10" s="91" t="s">
        <v>20</v>
      </c>
      <c r="B10" s="92"/>
      <c r="C10" s="92"/>
      <c r="D10" s="92"/>
      <c r="E10" s="93"/>
      <c r="F10" s="49" t="s">
        <v>21</v>
      </c>
      <c r="G10" s="49" t="s">
        <v>21</v>
      </c>
      <c r="H10" s="49" t="s">
        <v>21</v>
      </c>
      <c r="I10" s="49" t="s">
        <v>21</v>
      </c>
      <c r="J10" s="49" t="s">
        <v>21</v>
      </c>
      <c r="K10" s="49" t="s">
        <v>21</v>
      </c>
      <c r="L10" s="49" t="s">
        <v>21</v>
      </c>
      <c r="M10" s="49" t="s">
        <v>21</v>
      </c>
      <c r="N10" s="49" t="s">
        <v>21</v>
      </c>
      <c r="O10" s="49" t="s">
        <v>21</v>
      </c>
      <c r="P10" s="49" t="s">
        <v>21</v>
      </c>
      <c r="Q10" s="49" t="s">
        <v>21</v>
      </c>
      <c r="R10" s="49" t="s">
        <v>21</v>
      </c>
      <c r="S10" s="49" t="s">
        <v>21</v>
      </c>
      <c r="T10" s="49" t="s">
        <v>21</v>
      </c>
      <c r="U10" s="49" t="s">
        <v>21</v>
      </c>
      <c r="V10" s="31" t="s">
        <v>21</v>
      </c>
      <c r="W10" s="49" t="s">
        <v>21</v>
      </c>
      <c r="X10" s="31" t="s">
        <v>21</v>
      </c>
      <c r="Y10" s="49" t="s">
        <v>21</v>
      </c>
      <c r="Z10" s="49" t="s">
        <v>21</v>
      </c>
      <c r="AA10" s="49" t="s">
        <v>21</v>
      </c>
      <c r="AB10" s="49" t="s">
        <v>21</v>
      </c>
      <c r="AC10" s="49" t="s">
        <v>21</v>
      </c>
      <c r="AD10" s="49" t="s">
        <v>21</v>
      </c>
      <c r="AE10" s="49" t="s">
        <v>21</v>
      </c>
      <c r="AF10" s="49" t="s">
        <v>21</v>
      </c>
      <c r="AG10" s="49" t="s">
        <v>21</v>
      </c>
      <c r="AH10" s="49" t="s">
        <v>21</v>
      </c>
      <c r="AI10" s="49" t="s">
        <v>21</v>
      </c>
      <c r="AJ10" s="49" t="s">
        <v>21</v>
      </c>
      <c r="AK10" s="49" t="s">
        <v>21</v>
      </c>
    </row>
    <row r="11" spans="1:37" x14ac:dyDescent="0.2">
      <c r="A11" s="94">
        <v>36930</v>
      </c>
      <c r="B11" s="95" t="s">
        <v>81</v>
      </c>
      <c r="C11" s="96" t="s">
        <v>1</v>
      </c>
      <c r="D11" s="48" t="s">
        <v>18</v>
      </c>
      <c r="E11" s="49" t="s">
        <v>82</v>
      </c>
      <c r="F11" s="49"/>
      <c r="G11" s="49"/>
      <c r="H11" s="49">
        <v>25</v>
      </c>
      <c r="I11" s="49"/>
      <c r="J11" s="49"/>
      <c r="K11" s="49"/>
      <c r="L11" s="49"/>
      <c r="M11" s="49">
        <v>2</v>
      </c>
      <c r="N11" s="49"/>
      <c r="O11" s="49"/>
      <c r="P11" s="49"/>
      <c r="Q11" s="49"/>
      <c r="R11" s="49"/>
      <c r="S11" s="49"/>
      <c r="T11" s="49"/>
      <c r="U11" s="49">
        <v>2</v>
      </c>
      <c r="V11" s="31"/>
      <c r="W11" s="49"/>
      <c r="X11" s="31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58">
        <f>F11+H11+I11+J11+K11+L11+M11+N11+O11+P11-Q11-R11-S11-T11-U11-V11-W11-X11+AC11</f>
        <v>25</v>
      </c>
    </row>
    <row r="12" spans="1:37" x14ac:dyDescent="0.2">
      <c r="A12" s="94"/>
      <c r="B12" s="95"/>
      <c r="C12" s="96"/>
      <c r="D12" s="48" t="s">
        <v>19</v>
      </c>
      <c r="E12" s="49" t="s">
        <v>83</v>
      </c>
      <c r="F12" s="49"/>
      <c r="G12" s="49"/>
      <c r="H12" s="49">
        <v>25</v>
      </c>
      <c r="I12" s="49"/>
      <c r="J12" s="49"/>
      <c r="K12" s="49"/>
      <c r="L12" s="49"/>
      <c r="M12" s="49">
        <v>1</v>
      </c>
      <c r="N12" s="49"/>
      <c r="O12" s="49"/>
      <c r="P12" s="49"/>
      <c r="Q12" s="49"/>
      <c r="R12" s="49"/>
      <c r="S12" s="49"/>
      <c r="T12" s="49"/>
      <c r="U12" s="49">
        <v>1</v>
      </c>
      <c r="V12" s="31"/>
      <c r="W12" s="49"/>
      <c r="X12" s="31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8">
        <f>F12+H12+I12+J12+K12+L12+M12+N12+O12+P12-Q12-R12-S12-T12-U12-V12-W12-X12+AC12</f>
        <v>25</v>
      </c>
    </row>
    <row r="13" spans="1:37" x14ac:dyDescent="0.2">
      <c r="A13" s="94"/>
      <c r="B13" s="95"/>
      <c r="C13" s="96"/>
      <c r="D13" s="48" t="s">
        <v>22</v>
      </c>
      <c r="E13" s="49" t="s">
        <v>84</v>
      </c>
      <c r="F13" s="49"/>
      <c r="G13" s="49"/>
      <c r="H13" s="49">
        <v>25</v>
      </c>
      <c r="I13" s="49"/>
      <c r="J13" s="49"/>
      <c r="K13" s="49"/>
      <c r="L13" s="49"/>
      <c r="M13" s="49">
        <v>3</v>
      </c>
      <c r="N13" s="49"/>
      <c r="O13" s="49"/>
      <c r="P13" s="49"/>
      <c r="Q13" s="49"/>
      <c r="R13" s="49"/>
      <c r="S13" s="49"/>
      <c r="T13" s="49"/>
      <c r="U13" s="49">
        <v>3</v>
      </c>
      <c r="V13" s="31"/>
      <c r="W13" s="49"/>
      <c r="X13" s="31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58">
        <f>F13+H13+I13+J13+K13+L13+M13+N13+O13+P13-Q13-R13-S13-T13-U13-V13-W13-X13+AC13</f>
        <v>25</v>
      </c>
    </row>
    <row r="14" spans="1:37" x14ac:dyDescent="0.2">
      <c r="A14" s="94"/>
      <c r="B14" s="95"/>
      <c r="C14" s="96"/>
      <c r="D14" s="48" t="s">
        <v>23</v>
      </c>
      <c r="E14" s="49" t="s">
        <v>85</v>
      </c>
      <c r="F14" s="49"/>
      <c r="G14" s="49"/>
      <c r="H14" s="49">
        <v>25</v>
      </c>
      <c r="I14" s="49"/>
      <c r="J14" s="49"/>
      <c r="K14" s="49"/>
      <c r="L14" s="49"/>
      <c r="M14" s="49">
        <v>2</v>
      </c>
      <c r="N14" s="49"/>
      <c r="O14" s="49"/>
      <c r="P14" s="49"/>
      <c r="Q14" s="49"/>
      <c r="R14" s="49"/>
      <c r="S14" s="49"/>
      <c r="T14" s="49"/>
      <c r="U14" s="49">
        <v>2</v>
      </c>
      <c r="V14" s="31"/>
      <c r="W14" s="49"/>
      <c r="X14" s="31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8">
        <f t="shared" ref="AK14:AK77" si="0">F14+H14+I14+J14+K14+L14+M14+N14+O14+P14-Q14-R14-S14-T14-U14-V14-W14-X14+AC14</f>
        <v>25</v>
      </c>
    </row>
    <row r="15" spans="1:37" x14ac:dyDescent="0.2">
      <c r="A15" s="94"/>
      <c r="B15" s="95"/>
      <c r="C15" s="96"/>
      <c r="D15" s="48" t="s">
        <v>24</v>
      </c>
      <c r="E15" s="49" t="s">
        <v>86</v>
      </c>
      <c r="F15" s="58">
        <v>24</v>
      </c>
      <c r="G15" s="49"/>
      <c r="H15" s="49"/>
      <c r="I15" s="49"/>
      <c r="J15" s="49"/>
      <c r="K15" s="49"/>
      <c r="L15" s="49"/>
      <c r="M15" s="49"/>
      <c r="N15" s="49">
        <v>1</v>
      </c>
      <c r="O15" s="49"/>
      <c r="P15" s="49"/>
      <c r="Q15" s="49"/>
      <c r="R15" s="49"/>
      <c r="S15" s="49"/>
      <c r="T15" s="49"/>
      <c r="U15" s="49"/>
      <c r="V15" s="31"/>
      <c r="W15" s="49"/>
      <c r="X15" s="31">
        <v>3</v>
      </c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8">
        <f t="shared" si="0"/>
        <v>22</v>
      </c>
    </row>
    <row r="16" spans="1:37" x14ac:dyDescent="0.2">
      <c r="A16" s="94"/>
      <c r="B16" s="95"/>
      <c r="C16" s="96"/>
      <c r="D16" s="48" t="s">
        <v>25</v>
      </c>
      <c r="E16" s="49" t="s">
        <v>87</v>
      </c>
      <c r="F16" s="58">
        <v>20</v>
      </c>
      <c r="G16" s="49"/>
      <c r="H16" s="49"/>
      <c r="I16" s="49"/>
      <c r="J16" s="49"/>
      <c r="K16" s="49"/>
      <c r="L16" s="49"/>
      <c r="M16" s="49"/>
      <c r="N16" s="49">
        <v>1</v>
      </c>
      <c r="O16" s="49"/>
      <c r="P16" s="49"/>
      <c r="Q16" s="49"/>
      <c r="R16" s="49"/>
      <c r="S16" s="49"/>
      <c r="T16" s="49"/>
      <c r="U16" s="49"/>
      <c r="V16" s="31">
        <v>1</v>
      </c>
      <c r="W16" s="49"/>
      <c r="X16" s="31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58">
        <f t="shared" si="0"/>
        <v>20</v>
      </c>
    </row>
    <row r="17" spans="1:37" x14ac:dyDescent="0.2">
      <c r="A17" s="94"/>
      <c r="B17" s="95"/>
      <c r="C17" s="96"/>
      <c r="D17" s="48" t="s">
        <v>26</v>
      </c>
      <c r="E17" s="49" t="s">
        <v>88</v>
      </c>
      <c r="F17" s="58">
        <v>23</v>
      </c>
      <c r="G17" s="49"/>
      <c r="H17" s="49"/>
      <c r="I17" s="49"/>
      <c r="J17" s="49"/>
      <c r="K17" s="49"/>
      <c r="L17" s="49"/>
      <c r="M17" s="49"/>
      <c r="N17" s="49">
        <v>1</v>
      </c>
      <c r="O17" s="49"/>
      <c r="P17" s="49"/>
      <c r="Q17" s="49"/>
      <c r="R17" s="49"/>
      <c r="S17" s="49"/>
      <c r="T17" s="49"/>
      <c r="U17" s="49"/>
      <c r="V17" s="31"/>
      <c r="W17" s="49"/>
      <c r="X17" s="31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58">
        <f t="shared" si="0"/>
        <v>24</v>
      </c>
    </row>
    <row r="18" spans="1:37" x14ac:dyDescent="0.2">
      <c r="A18" s="94"/>
      <c r="B18" s="95"/>
      <c r="C18" s="96"/>
      <c r="D18" s="48" t="s">
        <v>27</v>
      </c>
      <c r="E18" s="49" t="s">
        <v>89</v>
      </c>
      <c r="F18" s="58">
        <v>21</v>
      </c>
      <c r="G18" s="49"/>
      <c r="H18" s="49"/>
      <c r="I18" s="49"/>
      <c r="J18" s="49"/>
      <c r="K18" s="49"/>
      <c r="L18" s="49"/>
      <c r="M18" s="49"/>
      <c r="N18" s="49">
        <v>3</v>
      </c>
      <c r="O18" s="49"/>
      <c r="P18" s="49"/>
      <c r="Q18" s="49"/>
      <c r="R18" s="49"/>
      <c r="S18" s="49"/>
      <c r="T18" s="49"/>
      <c r="U18" s="49"/>
      <c r="V18" s="31"/>
      <c r="W18" s="49"/>
      <c r="X18" s="31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58">
        <f t="shared" si="0"/>
        <v>24</v>
      </c>
    </row>
    <row r="19" spans="1:37" x14ac:dyDescent="0.2">
      <c r="A19" s="94"/>
      <c r="B19" s="95"/>
      <c r="C19" s="96"/>
      <c r="D19" s="48" t="s">
        <v>29</v>
      </c>
      <c r="E19" s="49" t="s">
        <v>90</v>
      </c>
      <c r="F19" s="58">
        <v>23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>
        <v>1</v>
      </c>
      <c r="T19" s="49"/>
      <c r="U19" s="49"/>
      <c r="V19" s="31"/>
      <c r="W19" s="49"/>
      <c r="X19" s="31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58">
        <f t="shared" si="0"/>
        <v>22</v>
      </c>
    </row>
    <row r="20" spans="1:37" x14ac:dyDescent="0.2">
      <c r="A20" s="94"/>
      <c r="B20" s="95"/>
      <c r="C20" s="96"/>
      <c r="D20" s="48" t="s">
        <v>30</v>
      </c>
      <c r="E20" s="49" t="s">
        <v>91</v>
      </c>
      <c r="F20" s="58">
        <v>22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31"/>
      <c r="W20" s="49">
        <v>1</v>
      </c>
      <c r="X20" s="31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58">
        <f t="shared" si="0"/>
        <v>21</v>
      </c>
    </row>
    <row r="21" spans="1:37" x14ac:dyDescent="0.2">
      <c r="A21" s="94"/>
      <c r="B21" s="95"/>
      <c r="C21" s="96"/>
      <c r="D21" s="48" t="s">
        <v>31</v>
      </c>
      <c r="E21" s="49" t="s">
        <v>92</v>
      </c>
      <c r="F21" s="58">
        <v>16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31"/>
      <c r="W21" s="49"/>
      <c r="X21" s="31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58">
        <f t="shared" si="0"/>
        <v>16</v>
      </c>
    </row>
    <row r="22" spans="1:37" x14ac:dyDescent="0.2">
      <c r="A22" s="94"/>
      <c r="B22" s="95"/>
      <c r="C22" s="96"/>
      <c r="D22" s="48"/>
      <c r="E22" s="49" t="s">
        <v>218</v>
      </c>
      <c r="F22" s="58">
        <v>18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>
        <v>2</v>
      </c>
      <c r="T22" s="49"/>
      <c r="U22" s="49"/>
      <c r="V22" s="31">
        <v>1</v>
      </c>
      <c r="W22" s="49"/>
      <c r="X22" s="31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58">
        <f t="shared" si="0"/>
        <v>15</v>
      </c>
    </row>
    <row r="23" spans="1:37" x14ac:dyDescent="0.2">
      <c r="A23" s="94"/>
      <c r="B23" s="95"/>
      <c r="C23" s="96"/>
      <c r="D23" s="48"/>
      <c r="E23" s="49" t="s">
        <v>219</v>
      </c>
      <c r="F23" s="58">
        <v>18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>
        <v>1</v>
      </c>
      <c r="T23" s="49"/>
      <c r="U23" s="49"/>
      <c r="V23" s="31"/>
      <c r="W23" s="49"/>
      <c r="X23" s="31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8">
        <f t="shared" si="0"/>
        <v>17</v>
      </c>
    </row>
    <row r="24" spans="1:37" x14ac:dyDescent="0.2">
      <c r="A24" s="94"/>
      <c r="B24" s="95"/>
      <c r="C24" s="96"/>
      <c r="D24" s="48" t="s">
        <v>93</v>
      </c>
      <c r="E24" s="49" t="s">
        <v>94</v>
      </c>
      <c r="F24" s="58">
        <v>16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31"/>
      <c r="W24" s="49"/>
      <c r="X24" s="31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58">
        <f t="shared" si="0"/>
        <v>16</v>
      </c>
    </row>
    <row r="25" spans="1:37" x14ac:dyDescent="0.2">
      <c r="A25" s="94"/>
      <c r="B25" s="95"/>
      <c r="C25" s="96"/>
      <c r="D25" s="48" t="s">
        <v>95</v>
      </c>
      <c r="E25" s="49" t="s">
        <v>96</v>
      </c>
      <c r="F25" s="58">
        <v>23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31"/>
      <c r="W25" s="49"/>
      <c r="X25" s="31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58">
        <f t="shared" si="0"/>
        <v>23</v>
      </c>
    </row>
    <row r="26" spans="1:37" x14ac:dyDescent="0.2">
      <c r="A26" s="94"/>
      <c r="B26" s="95"/>
      <c r="C26" s="96"/>
      <c r="D26" s="48"/>
      <c r="E26" s="49" t="s">
        <v>217</v>
      </c>
      <c r="F26" s="58">
        <v>19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31">
        <v>1</v>
      </c>
      <c r="W26" s="49"/>
      <c r="X26" s="31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58">
        <f t="shared" si="0"/>
        <v>18</v>
      </c>
    </row>
    <row r="27" spans="1:37" x14ac:dyDescent="0.2">
      <c r="A27" s="94"/>
      <c r="B27" s="95"/>
      <c r="C27" s="96"/>
      <c r="D27" s="48" t="s">
        <v>97</v>
      </c>
      <c r="E27" s="49" t="s">
        <v>98</v>
      </c>
      <c r="F27" s="49"/>
      <c r="G27" s="49"/>
      <c r="H27" s="49">
        <v>25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31"/>
      <c r="W27" s="49"/>
      <c r="X27" s="31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58">
        <f t="shared" si="0"/>
        <v>25</v>
      </c>
    </row>
    <row r="28" spans="1:37" x14ac:dyDescent="0.2">
      <c r="A28" s="94"/>
      <c r="B28" s="95"/>
      <c r="C28" s="96"/>
      <c r="D28" s="48" t="s">
        <v>99</v>
      </c>
      <c r="E28" s="49" t="s">
        <v>100</v>
      </c>
      <c r="F28" s="58">
        <v>18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31"/>
      <c r="W28" s="49"/>
      <c r="X28" s="31"/>
      <c r="Y28" s="49"/>
      <c r="Z28" s="49"/>
      <c r="AA28" s="49"/>
      <c r="AB28" s="49"/>
      <c r="AC28" s="49">
        <v>1</v>
      </c>
      <c r="AD28" s="49"/>
      <c r="AE28" s="49"/>
      <c r="AF28" s="49"/>
      <c r="AG28" s="49"/>
      <c r="AH28" s="49"/>
      <c r="AI28" s="49"/>
      <c r="AJ28" s="49"/>
      <c r="AK28" s="58">
        <f>F28+H28+I28+J28+K28+L28+M28+N28+O28+P28-Q28-R28-S28-T28-U28-V28-W28-X28-AC28</f>
        <v>17</v>
      </c>
    </row>
    <row r="29" spans="1:37" x14ac:dyDescent="0.2">
      <c r="A29" s="94"/>
      <c r="B29" s="95"/>
      <c r="C29" s="96"/>
      <c r="D29" s="48" t="s">
        <v>101</v>
      </c>
      <c r="E29" s="49" t="s">
        <v>102</v>
      </c>
      <c r="F29" s="58">
        <v>14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31"/>
      <c r="W29" s="49"/>
      <c r="X29" s="31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8">
        <f t="shared" si="0"/>
        <v>14</v>
      </c>
    </row>
    <row r="30" spans="1:37" x14ac:dyDescent="0.2">
      <c r="A30" s="94"/>
      <c r="B30" s="95"/>
      <c r="C30" s="96" t="s">
        <v>2</v>
      </c>
      <c r="D30" s="48" t="s">
        <v>103</v>
      </c>
      <c r="E30" s="49" t="s">
        <v>104</v>
      </c>
      <c r="F30" s="58">
        <v>15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31"/>
      <c r="W30" s="49">
        <v>1</v>
      </c>
      <c r="X30" s="31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8">
        <f t="shared" si="0"/>
        <v>14</v>
      </c>
    </row>
    <row r="31" spans="1:37" x14ac:dyDescent="0.2">
      <c r="A31" s="94"/>
      <c r="B31" s="95"/>
      <c r="C31" s="96"/>
      <c r="D31" s="48" t="s">
        <v>105</v>
      </c>
      <c r="E31" s="48" t="s">
        <v>106</v>
      </c>
      <c r="F31" s="49"/>
      <c r="G31" s="49"/>
      <c r="H31" s="49">
        <v>25</v>
      </c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31"/>
      <c r="W31" s="49"/>
      <c r="X31" s="31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8">
        <f t="shared" si="0"/>
        <v>25</v>
      </c>
    </row>
    <row r="32" spans="1:37" x14ac:dyDescent="0.2">
      <c r="A32" s="94"/>
      <c r="B32" s="95"/>
      <c r="C32" s="96"/>
      <c r="D32" s="48" t="s">
        <v>107</v>
      </c>
      <c r="E32" s="49" t="s">
        <v>108</v>
      </c>
      <c r="F32" s="58">
        <v>13</v>
      </c>
      <c r="G32" s="49"/>
      <c r="H32" s="49"/>
      <c r="I32" s="49"/>
      <c r="J32" s="49"/>
      <c r="K32" s="49"/>
      <c r="L32" s="49"/>
      <c r="M32" s="49"/>
      <c r="N32" s="49">
        <v>3</v>
      </c>
      <c r="O32" s="49">
        <v>1</v>
      </c>
      <c r="P32" s="49"/>
      <c r="Q32" s="49"/>
      <c r="R32" s="49"/>
      <c r="S32" s="49"/>
      <c r="T32" s="49"/>
      <c r="U32" s="49"/>
      <c r="V32" s="31">
        <v>1</v>
      </c>
      <c r="W32" s="49"/>
      <c r="X32" s="31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8">
        <f t="shared" si="0"/>
        <v>16</v>
      </c>
    </row>
    <row r="33" spans="1:37" x14ac:dyDescent="0.2">
      <c r="A33" s="94"/>
      <c r="B33" s="95"/>
      <c r="C33" s="96"/>
      <c r="D33" s="48" t="s">
        <v>109</v>
      </c>
      <c r="E33" s="48" t="s">
        <v>110</v>
      </c>
      <c r="F33" s="58">
        <v>16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31"/>
      <c r="W33" s="49"/>
      <c r="X33" s="31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8">
        <f t="shared" si="0"/>
        <v>16</v>
      </c>
    </row>
    <row r="34" spans="1:37" x14ac:dyDescent="0.2">
      <c r="A34" s="94"/>
      <c r="B34" s="95"/>
      <c r="C34" s="96" t="s">
        <v>3</v>
      </c>
      <c r="D34" s="48" t="s">
        <v>111</v>
      </c>
      <c r="E34" s="49" t="s">
        <v>112</v>
      </c>
      <c r="F34" s="58">
        <v>15</v>
      </c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31"/>
      <c r="W34" s="49"/>
      <c r="X34" s="31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8">
        <f t="shared" si="0"/>
        <v>15</v>
      </c>
    </row>
    <row r="35" spans="1:37" x14ac:dyDescent="0.2">
      <c r="A35" s="94"/>
      <c r="B35" s="95"/>
      <c r="C35" s="96"/>
      <c r="D35" s="48" t="s">
        <v>113</v>
      </c>
      <c r="E35" s="49" t="s">
        <v>114</v>
      </c>
      <c r="F35" s="49"/>
      <c r="G35" s="49"/>
      <c r="H35" s="49">
        <v>25</v>
      </c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31"/>
      <c r="W35" s="49"/>
      <c r="X35" s="31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8">
        <f t="shared" si="0"/>
        <v>25</v>
      </c>
    </row>
    <row r="36" spans="1:37" x14ac:dyDescent="0.2">
      <c r="A36" s="94"/>
      <c r="B36" s="95"/>
      <c r="C36" s="96"/>
      <c r="D36" s="48" t="s">
        <v>115</v>
      </c>
      <c r="E36" s="49" t="s">
        <v>116</v>
      </c>
      <c r="F36" s="49"/>
      <c r="G36" s="49"/>
      <c r="H36" s="49">
        <v>25</v>
      </c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31"/>
      <c r="W36" s="49">
        <v>1</v>
      </c>
      <c r="X36" s="31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8">
        <f t="shared" si="0"/>
        <v>24</v>
      </c>
    </row>
    <row r="37" spans="1:37" x14ac:dyDescent="0.2">
      <c r="A37" s="94"/>
      <c r="B37" s="95"/>
      <c r="C37" s="96"/>
      <c r="D37" s="48" t="s">
        <v>117</v>
      </c>
      <c r="E37" s="49" t="s">
        <v>118</v>
      </c>
      <c r="F37" s="58">
        <v>22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31">
        <v>2</v>
      </c>
      <c r="W37" s="49">
        <v>1</v>
      </c>
      <c r="X37" s="31">
        <v>2</v>
      </c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58">
        <f t="shared" si="0"/>
        <v>17</v>
      </c>
    </row>
    <row r="38" spans="1:37" x14ac:dyDescent="0.2">
      <c r="A38" s="94"/>
      <c r="B38" s="95"/>
      <c r="C38" s="96"/>
      <c r="D38" s="48" t="s">
        <v>119</v>
      </c>
      <c r="E38" s="49" t="s">
        <v>120</v>
      </c>
      <c r="F38" s="58">
        <v>12</v>
      </c>
      <c r="G38" s="49"/>
      <c r="H38" s="49"/>
      <c r="I38" s="49"/>
      <c r="J38" s="49"/>
      <c r="K38" s="49"/>
      <c r="L38" s="49"/>
      <c r="M38" s="49"/>
      <c r="N38" s="49">
        <v>5</v>
      </c>
      <c r="O38" s="49"/>
      <c r="P38" s="49"/>
      <c r="Q38" s="49"/>
      <c r="R38" s="49"/>
      <c r="S38" s="49"/>
      <c r="T38" s="49"/>
      <c r="U38" s="49"/>
      <c r="V38" s="31"/>
      <c r="W38" s="49"/>
      <c r="X38" s="31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58">
        <f t="shared" si="0"/>
        <v>17</v>
      </c>
    </row>
    <row r="39" spans="1:37" x14ac:dyDescent="0.2">
      <c r="A39" s="94"/>
      <c r="B39" s="95"/>
      <c r="C39" s="96"/>
      <c r="D39" s="48" t="s">
        <v>121</v>
      </c>
      <c r="E39" s="49" t="s">
        <v>122</v>
      </c>
      <c r="F39" s="58">
        <v>19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31"/>
      <c r="W39" s="49"/>
      <c r="X39" s="31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>
        <f t="shared" si="0"/>
        <v>19</v>
      </c>
    </row>
    <row r="40" spans="1:37" x14ac:dyDescent="0.2">
      <c r="A40" s="94"/>
      <c r="B40" s="95"/>
      <c r="C40" s="96"/>
      <c r="D40" s="48" t="s">
        <v>123</v>
      </c>
      <c r="E40" s="49" t="s">
        <v>124</v>
      </c>
      <c r="F40" s="58">
        <v>16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>
        <v>1</v>
      </c>
      <c r="V40" s="31"/>
      <c r="W40" s="49"/>
      <c r="X40" s="31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58">
        <f t="shared" si="0"/>
        <v>15</v>
      </c>
    </row>
    <row r="41" spans="1:37" x14ac:dyDescent="0.2">
      <c r="A41" s="94"/>
      <c r="B41" s="95"/>
      <c r="C41" s="96"/>
      <c r="D41" s="48" t="s">
        <v>125</v>
      </c>
      <c r="E41" s="49" t="s">
        <v>126</v>
      </c>
      <c r="F41" s="58">
        <v>20</v>
      </c>
      <c r="G41" s="49"/>
      <c r="H41" s="49"/>
      <c r="I41" s="49"/>
      <c r="J41" s="49"/>
      <c r="K41" s="49"/>
      <c r="L41" s="49"/>
      <c r="M41" s="49">
        <v>1</v>
      </c>
      <c r="N41" s="49"/>
      <c r="O41" s="49"/>
      <c r="P41" s="49"/>
      <c r="Q41" s="49"/>
      <c r="R41" s="49"/>
      <c r="S41" s="49"/>
      <c r="T41" s="49"/>
      <c r="U41" s="49"/>
      <c r="V41" s="31"/>
      <c r="W41" s="49"/>
      <c r="X41" s="31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58">
        <f t="shared" si="0"/>
        <v>21</v>
      </c>
    </row>
    <row r="42" spans="1:37" x14ac:dyDescent="0.2">
      <c r="A42" s="94"/>
      <c r="B42" s="95"/>
      <c r="C42" s="96"/>
      <c r="D42" s="48" t="s">
        <v>127</v>
      </c>
      <c r="E42" s="49" t="s">
        <v>128</v>
      </c>
      <c r="F42" s="58">
        <v>22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31"/>
      <c r="W42" s="49"/>
      <c r="X42" s="31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58">
        <f t="shared" si="0"/>
        <v>22</v>
      </c>
    </row>
    <row r="43" spans="1:37" x14ac:dyDescent="0.2">
      <c r="A43" s="94"/>
      <c r="B43" s="95"/>
      <c r="C43" s="96"/>
      <c r="D43" s="48" t="s">
        <v>129</v>
      </c>
      <c r="E43" s="49" t="s">
        <v>130</v>
      </c>
      <c r="F43" s="58">
        <v>22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31"/>
      <c r="W43" s="49"/>
      <c r="X43" s="31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58">
        <f t="shared" si="0"/>
        <v>22</v>
      </c>
    </row>
    <row r="44" spans="1:37" x14ac:dyDescent="0.2">
      <c r="A44" s="94"/>
      <c r="B44" s="95"/>
      <c r="C44" s="96"/>
      <c r="D44" s="48"/>
      <c r="E44" s="49" t="s">
        <v>216</v>
      </c>
      <c r="F44" s="58">
        <v>11</v>
      </c>
      <c r="G44" s="49"/>
      <c r="H44" s="49"/>
      <c r="I44" s="49"/>
      <c r="J44" s="49"/>
      <c r="K44" s="49"/>
      <c r="L44" s="49"/>
      <c r="M44" s="49"/>
      <c r="N44" s="49"/>
      <c r="O44" s="49">
        <v>1</v>
      </c>
      <c r="P44" s="49"/>
      <c r="Q44" s="49"/>
      <c r="R44" s="49"/>
      <c r="S44" s="49"/>
      <c r="T44" s="49"/>
      <c r="U44" s="49"/>
      <c r="V44" s="31"/>
      <c r="W44" s="49"/>
      <c r="X44" s="31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58">
        <f t="shared" si="0"/>
        <v>12</v>
      </c>
    </row>
    <row r="45" spans="1:37" x14ac:dyDescent="0.2">
      <c r="A45" s="94"/>
      <c r="B45" s="95"/>
      <c r="C45" s="96"/>
      <c r="D45" s="48" t="s">
        <v>135</v>
      </c>
      <c r="E45" s="49" t="s">
        <v>215</v>
      </c>
      <c r="F45" s="49"/>
      <c r="G45" s="49"/>
      <c r="H45" s="49">
        <v>20</v>
      </c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31"/>
      <c r="W45" s="49">
        <v>1</v>
      </c>
      <c r="X45" s="31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58">
        <f t="shared" si="0"/>
        <v>19</v>
      </c>
    </row>
    <row r="46" spans="1:37" x14ac:dyDescent="0.2">
      <c r="A46" s="94"/>
      <c r="B46" s="95"/>
      <c r="C46" s="96"/>
      <c r="D46" s="48"/>
      <c r="E46" s="49" t="s">
        <v>214</v>
      </c>
      <c r="F46" s="58">
        <v>14</v>
      </c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31">
        <v>1</v>
      </c>
      <c r="W46" s="49"/>
      <c r="X46" s="31">
        <v>2</v>
      </c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58">
        <f t="shared" si="0"/>
        <v>11</v>
      </c>
    </row>
    <row r="47" spans="1:37" x14ac:dyDescent="0.2">
      <c r="A47" s="94"/>
      <c r="B47" s="95"/>
      <c r="C47" s="96"/>
      <c r="D47" s="48" t="s">
        <v>131</v>
      </c>
      <c r="E47" s="49" t="s">
        <v>132</v>
      </c>
      <c r="F47" s="49"/>
      <c r="G47" s="49"/>
      <c r="H47" s="49">
        <v>25</v>
      </c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31"/>
      <c r="W47" s="49"/>
      <c r="X47" s="31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58">
        <f t="shared" si="0"/>
        <v>25</v>
      </c>
    </row>
    <row r="48" spans="1:37" x14ac:dyDescent="0.2">
      <c r="A48" s="94"/>
      <c r="B48" s="95"/>
      <c r="C48" s="96"/>
      <c r="D48" s="48" t="s">
        <v>133</v>
      </c>
      <c r="E48" s="49" t="s">
        <v>134</v>
      </c>
      <c r="F48" s="58">
        <v>12</v>
      </c>
      <c r="G48" s="49"/>
      <c r="H48" s="49"/>
      <c r="I48" s="49"/>
      <c r="J48" s="49"/>
      <c r="K48" s="49"/>
      <c r="L48" s="49">
        <v>1</v>
      </c>
      <c r="M48" s="49"/>
      <c r="N48" s="49"/>
      <c r="O48" s="49"/>
      <c r="P48" s="49"/>
      <c r="Q48" s="49"/>
      <c r="R48" s="49"/>
      <c r="S48" s="49"/>
      <c r="T48" s="49"/>
      <c r="U48" s="49"/>
      <c r="V48" s="31">
        <v>1</v>
      </c>
      <c r="W48" s="49"/>
      <c r="X48" s="31">
        <v>1</v>
      </c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58">
        <f t="shared" si="0"/>
        <v>11</v>
      </c>
    </row>
    <row r="49" spans="1:37" x14ac:dyDescent="0.2">
      <c r="A49" s="94"/>
      <c r="B49" s="95"/>
      <c r="C49" s="96"/>
      <c r="D49" s="48" t="s">
        <v>137</v>
      </c>
      <c r="E49" s="49" t="s">
        <v>138</v>
      </c>
      <c r="F49" s="58">
        <v>20</v>
      </c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31"/>
      <c r="W49" s="49"/>
      <c r="X49" s="31">
        <v>1</v>
      </c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58">
        <f t="shared" si="0"/>
        <v>19</v>
      </c>
    </row>
    <row r="50" spans="1:37" x14ac:dyDescent="0.2">
      <c r="A50" s="94"/>
      <c r="B50" s="95"/>
      <c r="C50" s="96"/>
      <c r="D50" s="48" t="s">
        <v>139</v>
      </c>
      <c r="E50" s="49" t="s">
        <v>140</v>
      </c>
      <c r="F50" s="58">
        <v>20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31"/>
      <c r="W50" s="49"/>
      <c r="X50" s="31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58">
        <f t="shared" si="0"/>
        <v>20</v>
      </c>
    </row>
    <row r="51" spans="1:37" x14ac:dyDescent="0.2">
      <c r="A51" s="94"/>
      <c r="B51" s="95"/>
      <c r="C51" s="96" t="s">
        <v>4</v>
      </c>
      <c r="D51" s="48" t="s">
        <v>141</v>
      </c>
      <c r="E51" s="49" t="s">
        <v>213</v>
      </c>
      <c r="F51" s="58">
        <v>24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31"/>
      <c r="W51" s="49"/>
      <c r="X51" s="31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58">
        <f t="shared" si="0"/>
        <v>24</v>
      </c>
    </row>
    <row r="52" spans="1:37" x14ac:dyDescent="0.2">
      <c r="A52" s="94"/>
      <c r="B52" s="95"/>
      <c r="C52" s="96"/>
      <c r="D52" s="48" t="s">
        <v>142</v>
      </c>
      <c r="E52" s="49" t="s">
        <v>143</v>
      </c>
      <c r="F52" s="49"/>
      <c r="G52" s="49"/>
      <c r="H52" s="49">
        <v>25</v>
      </c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31">
        <v>1</v>
      </c>
      <c r="W52" s="49"/>
      <c r="X52" s="31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58">
        <f t="shared" si="0"/>
        <v>24</v>
      </c>
    </row>
    <row r="53" spans="1:37" x14ac:dyDescent="0.2">
      <c r="A53" s="51"/>
      <c r="B53" s="52"/>
      <c r="C53" s="49"/>
      <c r="D53" s="48"/>
      <c r="E53" s="49" t="s">
        <v>211</v>
      </c>
      <c r="F53" s="49"/>
      <c r="G53" s="49"/>
      <c r="H53" s="49">
        <v>25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31">
        <v>1</v>
      </c>
      <c r="W53" s="49"/>
      <c r="X53" s="31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58">
        <f t="shared" si="0"/>
        <v>24</v>
      </c>
    </row>
    <row r="54" spans="1:37" x14ac:dyDescent="0.2">
      <c r="A54" s="51"/>
      <c r="B54" s="52"/>
      <c r="C54" s="49"/>
      <c r="D54" s="48"/>
      <c r="E54" s="49" t="s">
        <v>212</v>
      </c>
      <c r="F54" s="58">
        <v>24</v>
      </c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31">
        <v>1</v>
      </c>
      <c r="W54" s="49"/>
      <c r="X54" s="31">
        <v>1</v>
      </c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58">
        <f t="shared" si="0"/>
        <v>22</v>
      </c>
    </row>
    <row r="55" spans="1:37" x14ac:dyDescent="0.2">
      <c r="A55" s="51"/>
      <c r="B55" s="52"/>
      <c r="C55" s="49"/>
      <c r="D55" s="48" t="s">
        <v>144</v>
      </c>
      <c r="E55" s="49" t="s">
        <v>145</v>
      </c>
      <c r="F55" s="49"/>
      <c r="G55" s="49"/>
      <c r="H55" s="49">
        <v>21</v>
      </c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31"/>
      <c r="W55" s="49"/>
      <c r="X55" s="31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8">
        <f t="shared" si="0"/>
        <v>21</v>
      </c>
    </row>
    <row r="56" spans="1:37" x14ac:dyDescent="0.2">
      <c r="A56" s="51"/>
      <c r="B56" s="52"/>
      <c r="C56" s="49"/>
      <c r="D56" s="48" t="s">
        <v>146</v>
      </c>
      <c r="E56" s="49" t="s">
        <v>147</v>
      </c>
      <c r="F56" s="49"/>
      <c r="G56" s="49"/>
      <c r="H56" s="49">
        <v>21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31"/>
      <c r="W56" s="49"/>
      <c r="X56" s="31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58">
        <f t="shared" si="0"/>
        <v>21</v>
      </c>
    </row>
    <row r="57" spans="1:37" x14ac:dyDescent="0.2">
      <c r="A57" s="51"/>
      <c r="B57" s="52"/>
      <c r="C57" s="49"/>
      <c r="D57" s="48" t="s">
        <v>148</v>
      </c>
      <c r="E57" s="49" t="s">
        <v>149</v>
      </c>
      <c r="F57" s="49"/>
      <c r="G57" s="49"/>
      <c r="H57" s="49">
        <v>21</v>
      </c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31"/>
      <c r="W57" s="49"/>
      <c r="X57" s="31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8">
        <f t="shared" si="0"/>
        <v>21</v>
      </c>
    </row>
    <row r="58" spans="1:37" x14ac:dyDescent="0.2">
      <c r="A58" s="51"/>
      <c r="B58" s="52"/>
      <c r="C58" s="49"/>
      <c r="D58" s="48" t="s">
        <v>150</v>
      </c>
      <c r="E58" s="49" t="s">
        <v>151</v>
      </c>
      <c r="F58" s="49"/>
      <c r="G58" s="49"/>
      <c r="H58" s="49">
        <v>22</v>
      </c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31"/>
      <c r="W58" s="49"/>
      <c r="X58" s="31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58">
        <f t="shared" si="0"/>
        <v>22</v>
      </c>
    </row>
    <row r="59" spans="1:37" x14ac:dyDescent="0.2">
      <c r="A59" s="51"/>
      <c r="B59" s="52"/>
      <c r="C59" s="49"/>
      <c r="D59" s="48" t="s">
        <v>152</v>
      </c>
      <c r="E59" s="49" t="s">
        <v>153</v>
      </c>
      <c r="F59" s="58">
        <v>21</v>
      </c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31">
        <v>2</v>
      </c>
      <c r="W59" s="49"/>
      <c r="X59" s="31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8">
        <f t="shared" si="0"/>
        <v>19</v>
      </c>
    </row>
    <row r="60" spans="1:37" x14ac:dyDescent="0.2">
      <c r="A60" s="51"/>
      <c r="B60" s="52"/>
      <c r="C60" s="49"/>
      <c r="D60" s="48" t="s">
        <v>154</v>
      </c>
      <c r="E60" s="49" t="s">
        <v>155</v>
      </c>
      <c r="F60" s="58">
        <v>21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31"/>
      <c r="W60" s="49">
        <v>1</v>
      </c>
      <c r="X60" s="31">
        <v>1</v>
      </c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8">
        <f t="shared" si="0"/>
        <v>19</v>
      </c>
    </row>
    <row r="61" spans="1:37" x14ac:dyDescent="0.2">
      <c r="A61" s="51"/>
      <c r="B61" s="52"/>
      <c r="C61" s="49"/>
      <c r="D61" s="48" t="s">
        <v>156</v>
      </c>
      <c r="E61" s="49" t="s">
        <v>157</v>
      </c>
      <c r="F61" s="58">
        <v>22</v>
      </c>
      <c r="G61" s="49"/>
      <c r="H61" s="49"/>
      <c r="I61" s="49"/>
      <c r="J61" s="49"/>
      <c r="K61" s="49"/>
      <c r="L61" s="49"/>
      <c r="M61" s="49"/>
      <c r="N61" s="49">
        <v>1</v>
      </c>
      <c r="O61" s="49"/>
      <c r="P61" s="49"/>
      <c r="Q61" s="49"/>
      <c r="R61" s="49"/>
      <c r="S61" s="49"/>
      <c r="T61" s="49"/>
      <c r="U61" s="49"/>
      <c r="V61" s="31">
        <v>1</v>
      </c>
      <c r="W61" s="49"/>
      <c r="X61" s="31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8">
        <f t="shared" si="0"/>
        <v>22</v>
      </c>
    </row>
    <row r="62" spans="1:37" x14ac:dyDescent="0.2">
      <c r="A62" s="51"/>
      <c r="B62" s="52"/>
      <c r="C62" s="49"/>
      <c r="D62" s="48"/>
      <c r="E62" s="49" t="s">
        <v>210</v>
      </c>
      <c r="F62" s="58">
        <v>20</v>
      </c>
      <c r="G62" s="49"/>
      <c r="H62" s="49"/>
      <c r="I62" s="49"/>
      <c r="J62" s="49"/>
      <c r="K62" s="49"/>
      <c r="L62" s="49"/>
      <c r="M62" s="49"/>
      <c r="N62" s="49">
        <v>1</v>
      </c>
      <c r="O62" s="49"/>
      <c r="P62" s="49"/>
      <c r="Q62" s="49"/>
      <c r="R62" s="49"/>
      <c r="S62" s="49"/>
      <c r="T62" s="49">
        <v>1</v>
      </c>
      <c r="U62" s="49"/>
      <c r="V62" s="31"/>
      <c r="W62" s="49">
        <v>1</v>
      </c>
      <c r="X62" s="31">
        <v>3</v>
      </c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8">
        <f t="shared" si="0"/>
        <v>16</v>
      </c>
    </row>
    <row r="63" spans="1:37" x14ac:dyDescent="0.2">
      <c r="A63" s="51"/>
      <c r="B63" s="52"/>
      <c r="C63" s="49"/>
      <c r="D63" s="48" t="s">
        <v>158</v>
      </c>
      <c r="E63" s="49" t="s">
        <v>159</v>
      </c>
      <c r="F63" s="58">
        <v>21</v>
      </c>
      <c r="G63" s="49"/>
      <c r="H63" s="49"/>
      <c r="I63" s="49"/>
      <c r="J63" s="49"/>
      <c r="K63" s="49"/>
      <c r="L63" s="49"/>
      <c r="M63" s="49"/>
      <c r="N63" s="49">
        <v>1</v>
      </c>
      <c r="O63" s="49"/>
      <c r="P63" s="49"/>
      <c r="Q63" s="49"/>
      <c r="R63" s="49"/>
      <c r="S63" s="49"/>
      <c r="T63" s="49"/>
      <c r="U63" s="49"/>
      <c r="V63" s="31">
        <v>1</v>
      </c>
      <c r="W63" s="49"/>
      <c r="X63" s="31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58">
        <f t="shared" si="0"/>
        <v>21</v>
      </c>
    </row>
    <row r="64" spans="1:37" x14ac:dyDescent="0.2">
      <c r="A64" s="51"/>
      <c r="B64" s="52"/>
      <c r="C64" s="49"/>
      <c r="D64" s="48" t="s">
        <v>160</v>
      </c>
      <c r="E64" s="49" t="s">
        <v>161</v>
      </c>
      <c r="F64" s="58">
        <v>24</v>
      </c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31"/>
      <c r="W64" s="49"/>
      <c r="X64" s="31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58">
        <f t="shared" si="0"/>
        <v>24</v>
      </c>
    </row>
    <row r="65" spans="1:37" x14ac:dyDescent="0.2">
      <c r="A65" s="51"/>
      <c r="B65" s="52"/>
      <c r="C65" s="49"/>
      <c r="D65" s="48" t="s">
        <v>162</v>
      </c>
      <c r="E65" s="49" t="s">
        <v>163</v>
      </c>
      <c r="F65" s="58">
        <v>24</v>
      </c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>
        <v>1</v>
      </c>
      <c r="T65" s="49"/>
      <c r="U65" s="49"/>
      <c r="V65" s="31"/>
      <c r="W65" s="49"/>
      <c r="X65" s="31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58">
        <f t="shared" si="0"/>
        <v>23</v>
      </c>
    </row>
    <row r="66" spans="1:37" x14ac:dyDescent="0.2">
      <c r="A66" s="51"/>
      <c r="B66" s="52"/>
      <c r="C66" s="49"/>
      <c r="D66" s="48" t="s">
        <v>164</v>
      </c>
      <c r="E66" s="49" t="s">
        <v>165</v>
      </c>
      <c r="F66" s="58">
        <v>22</v>
      </c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31"/>
      <c r="W66" s="49"/>
      <c r="X66" s="31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58">
        <f t="shared" si="0"/>
        <v>22</v>
      </c>
    </row>
    <row r="67" spans="1:37" x14ac:dyDescent="0.2">
      <c r="A67" s="51"/>
      <c r="B67" s="52"/>
      <c r="C67" s="49"/>
      <c r="D67" s="48" t="s">
        <v>166</v>
      </c>
      <c r="E67" s="49" t="s">
        <v>167</v>
      </c>
      <c r="F67" s="58">
        <v>21</v>
      </c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31"/>
      <c r="W67" s="49"/>
      <c r="X67" s="31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58">
        <f t="shared" si="0"/>
        <v>21</v>
      </c>
    </row>
    <row r="68" spans="1:37" x14ac:dyDescent="0.2">
      <c r="A68" s="51"/>
      <c r="B68" s="52"/>
      <c r="C68" s="49"/>
      <c r="D68" s="48" t="s">
        <v>168</v>
      </c>
      <c r="E68" s="49" t="s">
        <v>169</v>
      </c>
      <c r="F68" s="58">
        <v>25</v>
      </c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31"/>
      <c r="W68" s="49"/>
      <c r="X68" s="31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58">
        <f t="shared" si="0"/>
        <v>25</v>
      </c>
    </row>
    <row r="69" spans="1:37" x14ac:dyDescent="0.2">
      <c r="A69" s="51"/>
      <c r="B69" s="52"/>
      <c r="C69" s="49"/>
      <c r="D69" s="48" t="s">
        <v>170</v>
      </c>
      <c r="E69" s="49" t="s">
        <v>171</v>
      </c>
      <c r="F69" s="49"/>
      <c r="G69" s="49"/>
      <c r="H69" s="49">
        <v>10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31"/>
      <c r="W69" s="49"/>
      <c r="X69" s="31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58">
        <f t="shared" si="0"/>
        <v>10</v>
      </c>
    </row>
    <row r="70" spans="1:37" x14ac:dyDescent="0.2">
      <c r="A70" s="62">
        <v>41320</v>
      </c>
      <c r="B70" s="65" t="s">
        <v>136</v>
      </c>
      <c r="C70" s="49" t="s">
        <v>3</v>
      </c>
      <c r="D70" s="48" t="s">
        <v>172</v>
      </c>
      <c r="E70" s="49" t="s">
        <v>173</v>
      </c>
      <c r="F70" s="58">
        <v>10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31"/>
      <c r="W70" s="49"/>
      <c r="X70" s="31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58">
        <f t="shared" si="0"/>
        <v>10</v>
      </c>
    </row>
    <row r="71" spans="1:37" x14ac:dyDescent="0.2">
      <c r="A71" s="63"/>
      <c r="B71" s="66"/>
      <c r="C71" s="49"/>
      <c r="D71" s="48" t="s">
        <v>174</v>
      </c>
      <c r="E71" s="49" t="s">
        <v>175</v>
      </c>
      <c r="F71" s="58">
        <v>19</v>
      </c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31"/>
      <c r="W71" s="49"/>
      <c r="X71" s="31">
        <v>1</v>
      </c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58">
        <f t="shared" si="0"/>
        <v>18</v>
      </c>
    </row>
    <row r="72" spans="1:37" x14ac:dyDescent="0.2">
      <c r="A72" s="63"/>
      <c r="B72" s="66"/>
      <c r="C72" s="49"/>
      <c r="D72" s="48" t="s">
        <v>176</v>
      </c>
      <c r="E72" s="49" t="s">
        <v>177</v>
      </c>
      <c r="F72" s="58">
        <v>0</v>
      </c>
      <c r="G72" s="49"/>
      <c r="H72" s="49">
        <v>11</v>
      </c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31"/>
      <c r="W72" s="49"/>
      <c r="X72" s="31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58">
        <f t="shared" si="0"/>
        <v>11</v>
      </c>
    </row>
    <row r="73" spans="1:37" x14ac:dyDescent="0.2">
      <c r="A73" s="64"/>
      <c r="B73" s="67"/>
      <c r="C73" s="49" t="s">
        <v>4</v>
      </c>
      <c r="D73" s="48" t="s">
        <v>178</v>
      </c>
      <c r="E73" s="49" t="s">
        <v>179</v>
      </c>
      <c r="F73" s="58">
        <v>11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31"/>
      <c r="W73" s="49"/>
      <c r="X73" s="33">
        <v>1</v>
      </c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58">
        <f t="shared" si="0"/>
        <v>10</v>
      </c>
    </row>
    <row r="74" spans="1:37" x14ac:dyDescent="0.2">
      <c r="A74" s="63"/>
      <c r="B74" s="66"/>
      <c r="C74" s="68"/>
      <c r="D74" s="48" t="s">
        <v>180</v>
      </c>
      <c r="E74" s="49" t="s">
        <v>181</v>
      </c>
      <c r="F74" s="58">
        <v>7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31"/>
      <c r="W74" s="49"/>
      <c r="X74" s="31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58">
        <f t="shared" si="0"/>
        <v>7</v>
      </c>
    </row>
    <row r="75" spans="1:37" x14ac:dyDescent="0.2">
      <c r="A75" s="63"/>
      <c r="B75" s="66"/>
      <c r="C75" s="68"/>
      <c r="D75" s="17"/>
      <c r="AK75" s="58">
        <f t="shared" si="0"/>
        <v>0</v>
      </c>
    </row>
    <row r="76" spans="1:37" x14ac:dyDescent="0.2">
      <c r="A76" s="63"/>
      <c r="B76" s="66"/>
      <c r="C76" s="68"/>
      <c r="D76" s="48" t="s">
        <v>182</v>
      </c>
      <c r="E76" s="49" t="s">
        <v>183</v>
      </c>
      <c r="F76" s="49">
        <v>0</v>
      </c>
      <c r="G76" s="49">
        <f>SUM(H76:P76)</f>
        <v>0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31"/>
      <c r="W76" s="49"/>
      <c r="X76" s="31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58">
        <f t="shared" si="0"/>
        <v>0</v>
      </c>
    </row>
    <row r="77" spans="1:37" x14ac:dyDescent="0.2">
      <c r="A77" s="63"/>
      <c r="B77" s="66"/>
      <c r="C77" s="69"/>
      <c r="D77" s="17"/>
      <c r="AK77" s="58">
        <f t="shared" si="0"/>
        <v>0</v>
      </c>
    </row>
    <row r="78" spans="1:37" x14ac:dyDescent="0.2">
      <c r="A78" s="50">
        <v>46395</v>
      </c>
      <c r="B78" s="53" t="s">
        <v>184</v>
      </c>
      <c r="C78" s="49" t="s">
        <v>1</v>
      </c>
      <c r="D78" s="48" t="s">
        <v>185</v>
      </c>
      <c r="E78" s="49" t="s">
        <v>186</v>
      </c>
      <c r="F78" s="49"/>
      <c r="G78" s="49"/>
      <c r="H78" s="49">
        <v>25</v>
      </c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31"/>
      <c r="W78" s="49"/>
      <c r="X78" s="31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58">
        <f t="shared" ref="AK78:AK83" si="1">F78+H78+I78+J78+K78+L78+M78+N78+O78+P78-Q78-R78-S78-T78-U78-V78-W78-X78+AC78</f>
        <v>25</v>
      </c>
    </row>
    <row r="79" spans="1:37" x14ac:dyDescent="0.2">
      <c r="A79" s="54"/>
      <c r="B79" s="55"/>
      <c r="D79" s="48" t="s">
        <v>187</v>
      </c>
      <c r="E79" s="49" t="s">
        <v>188</v>
      </c>
      <c r="F79" s="49"/>
      <c r="G79" s="49"/>
      <c r="H79" s="49">
        <v>17</v>
      </c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31"/>
      <c r="W79" s="49"/>
      <c r="X79" s="31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58">
        <f t="shared" si="1"/>
        <v>17</v>
      </c>
    </row>
    <row r="80" spans="1:37" x14ac:dyDescent="0.2">
      <c r="A80" s="54"/>
      <c r="B80" s="55"/>
      <c r="C80" s="42"/>
      <c r="D80" s="48"/>
      <c r="E80" s="49" t="s">
        <v>220</v>
      </c>
      <c r="F80" s="58">
        <v>17</v>
      </c>
      <c r="G80" s="49"/>
      <c r="H80" s="49"/>
      <c r="I80" s="49"/>
      <c r="J80" s="49"/>
      <c r="K80" s="49"/>
      <c r="L80" s="49">
        <v>4</v>
      </c>
      <c r="M80" s="49"/>
      <c r="N80" s="49">
        <v>1</v>
      </c>
      <c r="O80" s="49"/>
      <c r="P80" s="49"/>
      <c r="Q80" s="49"/>
      <c r="R80" s="49"/>
      <c r="S80" s="49"/>
      <c r="T80" s="49"/>
      <c r="U80" s="49"/>
      <c r="V80" s="31"/>
      <c r="W80" s="49">
        <v>2</v>
      </c>
      <c r="X80" s="31">
        <v>1</v>
      </c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58">
        <f t="shared" si="1"/>
        <v>19</v>
      </c>
    </row>
    <row r="81" spans="1:44" ht="15.75" x14ac:dyDescent="0.25">
      <c r="A81" s="54"/>
      <c r="B81" s="55"/>
      <c r="C81" s="42"/>
      <c r="D81" s="48"/>
      <c r="E81" s="49" t="s">
        <v>221</v>
      </c>
      <c r="F81" s="58">
        <v>14</v>
      </c>
      <c r="G81" s="49"/>
      <c r="H81" s="49"/>
      <c r="I81" s="49"/>
      <c r="J81" s="49"/>
      <c r="K81" s="49"/>
      <c r="L81" s="49">
        <v>1</v>
      </c>
      <c r="M81" s="49"/>
      <c r="N81" s="49">
        <v>1</v>
      </c>
      <c r="O81" s="49"/>
      <c r="P81" s="49"/>
      <c r="Q81" s="49"/>
      <c r="R81" s="49"/>
      <c r="S81" s="49"/>
      <c r="T81" s="49"/>
      <c r="U81" s="49"/>
      <c r="V81" s="31">
        <v>1</v>
      </c>
      <c r="W81" s="49"/>
      <c r="X81" s="31">
        <v>1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58">
        <f t="shared" si="1"/>
        <v>14</v>
      </c>
      <c r="AL81" s="19"/>
      <c r="AR81" s="19"/>
    </row>
    <row r="82" spans="1:44" x14ac:dyDescent="0.2">
      <c r="A82" s="54"/>
      <c r="B82" s="55"/>
      <c r="C82" s="42"/>
      <c r="D82" s="48" t="s">
        <v>189</v>
      </c>
      <c r="E82" s="49" t="s">
        <v>190</v>
      </c>
      <c r="F82" s="49"/>
      <c r="G82" s="49"/>
      <c r="H82" s="49">
        <v>15</v>
      </c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31"/>
      <c r="W82" s="49"/>
      <c r="X82" s="31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58">
        <f t="shared" si="1"/>
        <v>15</v>
      </c>
    </row>
    <row r="83" spans="1:44" x14ac:dyDescent="0.2">
      <c r="A83" s="54"/>
      <c r="B83" s="55"/>
      <c r="C83" s="42"/>
      <c r="D83" s="4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31"/>
      <c r="W83" s="49"/>
      <c r="X83" s="31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>
        <f t="shared" si="1"/>
        <v>0</v>
      </c>
    </row>
    <row r="84" spans="1:44" ht="25.5" customHeight="1" x14ac:dyDescent="0.2">
      <c r="A84" s="59" t="s">
        <v>39</v>
      </c>
      <c r="B84" s="60"/>
      <c r="C84" s="61"/>
      <c r="D84" s="56" t="s">
        <v>191</v>
      </c>
      <c r="E84" s="47" t="s">
        <v>21</v>
      </c>
      <c r="F84" s="49">
        <f>SUM(F11:F83)</f>
        <v>891</v>
      </c>
      <c r="G84" s="49">
        <f t="shared" ref="G84:H84" si="2">SUM(G11:G83)</f>
        <v>0</v>
      </c>
      <c r="H84" s="49">
        <f t="shared" si="2"/>
        <v>458</v>
      </c>
      <c r="I84" s="49">
        <f t="shared" ref="I84" si="3">SUM(I11:I83)</f>
        <v>0</v>
      </c>
      <c r="J84" s="49">
        <f t="shared" ref="J84" si="4">SUM(J11:J83)</f>
        <v>0</v>
      </c>
      <c r="K84" s="49">
        <f t="shared" ref="K84" si="5">SUM(K11:K83)</f>
        <v>0</v>
      </c>
      <c r="L84" s="49">
        <f t="shared" ref="L84" si="6">SUM(L11:L83)</f>
        <v>6</v>
      </c>
      <c r="M84" s="49">
        <f t="shared" ref="M84" si="7">SUM(M11:M83)</f>
        <v>9</v>
      </c>
      <c r="N84" s="49">
        <f t="shared" ref="N84" si="8">SUM(N11:N83)</f>
        <v>19</v>
      </c>
      <c r="O84" s="49">
        <f t="shared" ref="O84" si="9">SUM(O11:O83)</f>
        <v>2</v>
      </c>
      <c r="P84" s="49">
        <f t="shared" ref="P84" si="10">SUM(P11:P83)</f>
        <v>0</v>
      </c>
      <c r="Q84" s="49">
        <f t="shared" ref="Q84" si="11">SUM(Q11:Q83)</f>
        <v>0</v>
      </c>
      <c r="R84" s="49">
        <f t="shared" ref="R84" si="12">SUM(R11:R83)</f>
        <v>0</v>
      </c>
      <c r="S84" s="49">
        <f t="shared" ref="S84" si="13">SUM(S11:S83)</f>
        <v>5</v>
      </c>
      <c r="T84" s="49">
        <f t="shared" ref="T84" si="14">SUM(T11:T83)</f>
        <v>1</v>
      </c>
      <c r="U84" s="49">
        <f t="shared" ref="U84" si="15">SUM(U11:U83)</f>
        <v>9</v>
      </c>
      <c r="V84" s="49">
        <f t="shared" ref="V84" si="16">SUM(V11:V83)</f>
        <v>16</v>
      </c>
      <c r="W84" s="49">
        <f t="shared" ref="W84" si="17">SUM(W11:W83)</f>
        <v>9</v>
      </c>
      <c r="X84" s="31">
        <f t="shared" ref="X84" si="18">SUM(X11:X83)</f>
        <v>18</v>
      </c>
      <c r="Y84" s="49">
        <f t="shared" ref="Y84" si="19">SUM(Y11:Y83)</f>
        <v>0</v>
      </c>
      <c r="Z84" s="49">
        <f t="shared" ref="Z84" si="20">SUM(Z11:Z83)</f>
        <v>0</v>
      </c>
      <c r="AA84" s="49">
        <f t="shared" ref="AA84" si="21">SUM(AA11:AA83)</f>
        <v>0</v>
      </c>
      <c r="AB84" s="49">
        <f t="shared" ref="AB84" si="22">SUM(AB11:AB83)</f>
        <v>0</v>
      </c>
      <c r="AC84" s="49">
        <f t="shared" ref="AC84" si="23">SUM(AC11:AC83)</f>
        <v>1</v>
      </c>
      <c r="AD84" s="49">
        <f t="shared" ref="AD84" si="24">SUM(AD11:AD83)</f>
        <v>0</v>
      </c>
      <c r="AE84" s="49">
        <f t="shared" ref="AE84" si="25">SUM(AE11:AE83)</f>
        <v>0</v>
      </c>
      <c r="AF84" s="49">
        <f t="shared" ref="AF84" si="26">SUM(AF11:AF83)</f>
        <v>0</v>
      </c>
      <c r="AG84" s="49">
        <f t="shared" ref="AG84" si="27">SUM(AG11:AG83)</f>
        <v>0</v>
      </c>
      <c r="AH84" s="49">
        <f t="shared" ref="AH84" si="28">SUM(AH11:AH83)</f>
        <v>0</v>
      </c>
      <c r="AI84" s="49">
        <f t="shared" ref="AI84" si="29">SUM(AI11:AI83)</f>
        <v>0</v>
      </c>
      <c r="AJ84" s="49">
        <f t="shared" ref="AJ84:AK84" si="30">SUM(AJ11:AJ83)</f>
        <v>0</v>
      </c>
      <c r="AK84" s="49">
        <f t="shared" si="30"/>
        <v>1326</v>
      </c>
    </row>
    <row r="87" spans="1:44" s="19" customFormat="1" ht="15.75" x14ac:dyDescent="0.25">
      <c r="A87" s="113" t="s">
        <v>202</v>
      </c>
      <c r="B87" s="113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8"/>
      <c r="T87" s="18"/>
      <c r="U87" s="18"/>
      <c r="V87" s="36"/>
      <c r="W87" s="57"/>
      <c r="X87" s="160"/>
      <c r="Y87" s="20"/>
      <c r="Z87" s="20"/>
      <c r="AA87" s="20"/>
      <c r="AB87" s="70" t="s">
        <v>203</v>
      </c>
      <c r="AC87" s="71"/>
      <c r="AD87" s="71"/>
      <c r="AE87" s="71"/>
      <c r="AF87" s="71"/>
      <c r="AG87" s="71"/>
      <c r="AH87" s="71"/>
      <c r="AI87" s="71"/>
      <c r="AJ87" s="71"/>
      <c r="AK87" s="71"/>
      <c r="AL87" s="17"/>
      <c r="AM87" s="17"/>
      <c r="AN87" s="17"/>
      <c r="AO87" s="17"/>
      <c r="AP87" s="17"/>
      <c r="AQ87" s="17"/>
      <c r="AR87" s="17"/>
    </row>
    <row r="88" spans="1:44" ht="15" x14ac:dyDescent="0.25">
      <c r="A88" s="21"/>
      <c r="B88" s="21"/>
      <c r="C88" s="72" t="s">
        <v>5</v>
      </c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22"/>
      <c r="T88" s="22"/>
      <c r="U88" s="22"/>
      <c r="V88" s="37"/>
      <c r="W88" s="72" t="s">
        <v>63</v>
      </c>
      <c r="X88" s="73"/>
      <c r="Y88" s="73"/>
      <c r="Z88" s="73"/>
      <c r="AA88" s="73"/>
      <c r="AB88" s="38"/>
      <c r="AC88" s="38"/>
      <c r="AD88" s="38"/>
      <c r="AE88" s="38"/>
      <c r="AF88" s="38"/>
      <c r="AG88" s="38"/>
      <c r="AH88" s="38"/>
      <c r="AI88" s="38"/>
      <c r="AJ88" s="38"/>
      <c r="AK88" s="38"/>
    </row>
    <row r="90" spans="1:44" ht="15" x14ac:dyDescent="0.2">
      <c r="A90" s="110" t="s">
        <v>192</v>
      </c>
      <c r="B90" s="112"/>
      <c r="C90" s="112"/>
      <c r="D90" s="23"/>
    </row>
    <row r="91" spans="1:44" ht="15" x14ac:dyDescent="0.25">
      <c r="A91" s="108" t="s">
        <v>193</v>
      </c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</row>
    <row r="92" spans="1:44" ht="15" x14ac:dyDescent="0.25">
      <c r="A92" s="110" t="s">
        <v>194</v>
      </c>
      <c r="B92" s="111"/>
      <c r="C92" s="24"/>
    </row>
  </sheetData>
  <mergeCells count="43">
    <mergeCell ref="A91:W91"/>
    <mergeCell ref="A92:B92"/>
    <mergeCell ref="A90:C90"/>
    <mergeCell ref="A87:R87"/>
    <mergeCell ref="C88:R88"/>
    <mergeCell ref="A1:AK1"/>
    <mergeCell ref="A2:AK2"/>
    <mergeCell ref="A3:AK3"/>
    <mergeCell ref="D4:D6"/>
    <mergeCell ref="Q4:AC4"/>
    <mergeCell ref="R5:AC5"/>
    <mergeCell ref="G4:P4"/>
    <mergeCell ref="G5:G6"/>
    <mergeCell ref="AK4:AK6"/>
    <mergeCell ref="Q5:Q6"/>
    <mergeCell ref="A4:A6"/>
    <mergeCell ref="B4:B6"/>
    <mergeCell ref="C4:C6"/>
    <mergeCell ref="E4:E6"/>
    <mergeCell ref="F4:F6"/>
    <mergeCell ref="AB87:AK87"/>
    <mergeCell ref="W88:AA88"/>
    <mergeCell ref="H5:P5"/>
    <mergeCell ref="AJ4:AJ6"/>
    <mergeCell ref="AD4:AI4"/>
    <mergeCell ref="AD5:AD6"/>
    <mergeCell ref="AE5:AI5"/>
    <mergeCell ref="A8:AK8"/>
    <mergeCell ref="A9:C9"/>
    <mergeCell ref="A10:E10"/>
    <mergeCell ref="A11:A52"/>
    <mergeCell ref="B11:B52"/>
    <mergeCell ref="C11:C29"/>
    <mergeCell ref="C30:C33"/>
    <mergeCell ref="C34:C50"/>
    <mergeCell ref="C51:C52"/>
    <mergeCell ref="A84:C84"/>
    <mergeCell ref="A70:A73"/>
    <mergeCell ref="B70:B73"/>
    <mergeCell ref="A74:A77"/>
    <mergeCell ref="B74:B77"/>
    <mergeCell ref="C74:C75"/>
    <mergeCell ref="C76:C77"/>
  </mergeCells>
  <phoneticPr fontId="23" type="noConversion"/>
  <pageMargins left="0.19685039370078741" right="0.19685039370078741" top="0.39370078740157483" bottom="0.31496062992125984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9"/>
  <sheetViews>
    <sheetView zoomScaleNormal="100" workbookViewId="0">
      <selection activeCell="A3" sqref="A3:Y3"/>
    </sheetView>
  </sheetViews>
  <sheetFormatPr defaultRowHeight="12" x14ac:dyDescent="0.2"/>
  <cols>
    <col min="1" max="1" width="11.5703125" style="1" customWidth="1"/>
    <col min="2" max="2" width="33.5703125" style="1" customWidth="1"/>
    <col min="3" max="3" width="8" style="1" customWidth="1"/>
    <col min="4" max="4" width="6" style="1" customWidth="1"/>
    <col min="5" max="5" width="8.5703125" style="1" customWidth="1"/>
    <col min="6" max="11" width="3.7109375" style="1" customWidth="1"/>
    <col min="12" max="12" width="4.28515625" style="1" customWidth="1"/>
    <col min="13" max="24" width="3.7109375" style="1" customWidth="1"/>
    <col min="25" max="25" width="5" style="1" customWidth="1"/>
    <col min="26" max="16384" width="9.140625" style="1"/>
  </cols>
  <sheetData>
    <row r="1" spans="1:25" s="2" customFormat="1" ht="21" customHeight="1" x14ac:dyDescent="0.25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</row>
    <row r="2" spans="1:25" s="2" customFormat="1" ht="15.75" customHeight="1" x14ac:dyDescent="0.25">
      <c r="A2" s="140" t="s">
        <v>40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25" s="2" customFormat="1" ht="17.25" customHeight="1" x14ac:dyDescent="0.25">
      <c r="A3" s="116" t="s">
        <v>204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s="4" customFormat="1" ht="17.25" customHeight="1" x14ac:dyDescent="0.25">
      <c r="A4" s="117" t="s">
        <v>5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s="4" customFormat="1" ht="35.25" customHeight="1" x14ac:dyDescent="0.25">
      <c r="A5" s="137" t="s">
        <v>6</v>
      </c>
      <c r="B5" s="138"/>
      <c r="C5" s="125" t="s">
        <v>7</v>
      </c>
      <c r="D5" s="134" t="s">
        <v>16</v>
      </c>
      <c r="E5" s="127" t="s">
        <v>0</v>
      </c>
      <c r="F5" s="127" t="s">
        <v>76</v>
      </c>
      <c r="G5" s="130" t="s">
        <v>77</v>
      </c>
      <c r="H5" s="131"/>
      <c r="I5" s="131"/>
      <c r="J5" s="132"/>
      <c r="K5" s="132"/>
      <c r="L5" s="133"/>
      <c r="M5" s="137" t="s">
        <v>78</v>
      </c>
      <c r="N5" s="132"/>
      <c r="O5" s="132"/>
      <c r="P5" s="132"/>
      <c r="Q5" s="132"/>
      <c r="R5" s="133"/>
      <c r="S5" s="130" t="s">
        <v>79</v>
      </c>
      <c r="T5" s="131"/>
      <c r="U5" s="131"/>
      <c r="V5" s="131"/>
      <c r="W5" s="143"/>
      <c r="X5" s="127" t="s">
        <v>64</v>
      </c>
      <c r="Y5" s="127" t="s">
        <v>80</v>
      </c>
    </row>
    <row r="6" spans="1:25" ht="12" customHeight="1" x14ac:dyDescent="0.2">
      <c r="A6" s="134" t="s">
        <v>47</v>
      </c>
      <c r="B6" s="134" t="s">
        <v>75</v>
      </c>
      <c r="C6" s="126"/>
      <c r="D6" s="135"/>
      <c r="E6" s="128"/>
      <c r="F6" s="128"/>
      <c r="G6" s="121" t="s">
        <v>65</v>
      </c>
      <c r="H6" s="149" t="s">
        <v>32</v>
      </c>
      <c r="I6" s="150"/>
      <c r="J6" s="150"/>
      <c r="K6" s="150"/>
      <c r="L6" s="151"/>
      <c r="M6" s="121" t="s">
        <v>67</v>
      </c>
      <c r="N6" s="123" t="s">
        <v>66</v>
      </c>
      <c r="O6" s="123"/>
      <c r="P6" s="123"/>
      <c r="Q6" s="123"/>
      <c r="R6" s="124"/>
      <c r="S6" s="121" t="s">
        <v>69</v>
      </c>
      <c r="T6" s="146" t="s">
        <v>68</v>
      </c>
      <c r="U6" s="147"/>
      <c r="V6" s="147"/>
      <c r="W6" s="148"/>
      <c r="X6" s="144"/>
      <c r="Y6" s="128"/>
    </row>
    <row r="7" spans="1:25" ht="230.25" customHeight="1" x14ac:dyDescent="0.2">
      <c r="A7" s="139"/>
      <c r="B7" s="139"/>
      <c r="C7" s="126"/>
      <c r="D7" s="136"/>
      <c r="E7" s="129"/>
      <c r="F7" s="129"/>
      <c r="G7" s="122"/>
      <c r="H7" s="15" t="s">
        <v>52</v>
      </c>
      <c r="I7" s="15" t="s">
        <v>51</v>
      </c>
      <c r="J7" s="16" t="s">
        <v>9</v>
      </c>
      <c r="K7" s="13" t="s">
        <v>48</v>
      </c>
      <c r="L7" s="13" t="s">
        <v>37</v>
      </c>
      <c r="M7" s="122"/>
      <c r="N7" s="3" t="s">
        <v>10</v>
      </c>
      <c r="O7" s="5" t="s">
        <v>56</v>
      </c>
      <c r="P7" s="5" t="s">
        <v>12</v>
      </c>
      <c r="Q7" s="8" t="s">
        <v>13</v>
      </c>
      <c r="R7" s="5" t="s">
        <v>38</v>
      </c>
      <c r="S7" s="122"/>
      <c r="T7" s="14" t="s">
        <v>11</v>
      </c>
      <c r="U7" s="14" t="s">
        <v>72</v>
      </c>
      <c r="V7" s="14" t="s">
        <v>62</v>
      </c>
      <c r="W7" s="14" t="s">
        <v>73</v>
      </c>
      <c r="X7" s="145"/>
      <c r="Y7" s="129"/>
    </row>
    <row r="8" spans="1:25" x14ac:dyDescent="0.2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</row>
    <row r="9" spans="1:25" x14ac:dyDescent="0.2">
      <c r="A9" s="130" t="s">
        <v>33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2"/>
    </row>
    <row r="10" spans="1:25" x14ac:dyDescent="0.2">
      <c r="A10" s="118">
        <v>13450</v>
      </c>
      <c r="B10" s="118" t="s">
        <v>195</v>
      </c>
      <c r="C10" s="12" t="s">
        <v>1</v>
      </c>
      <c r="D10" s="9" t="s">
        <v>17</v>
      </c>
      <c r="E10" s="12" t="s">
        <v>196</v>
      </c>
      <c r="F10" s="12">
        <v>6</v>
      </c>
      <c r="G10" s="12">
        <f>SUM(H10:L10)</f>
        <v>0</v>
      </c>
      <c r="H10" s="12"/>
      <c r="I10" s="12"/>
      <c r="J10" s="12"/>
      <c r="K10" s="12"/>
      <c r="L10" s="12"/>
      <c r="M10" s="12">
        <f>SUM(N10:R10)</f>
        <v>0</v>
      </c>
      <c r="N10" s="12"/>
      <c r="O10" s="12"/>
      <c r="P10" s="12"/>
      <c r="Q10" s="12"/>
      <c r="R10" s="12"/>
      <c r="S10" s="12">
        <f>SUM(T10:X10)</f>
        <v>0</v>
      </c>
      <c r="T10" s="12"/>
      <c r="U10" s="12"/>
      <c r="V10" s="12"/>
      <c r="W10" s="12"/>
      <c r="X10" s="12"/>
      <c r="Y10" s="12">
        <f>F10+G10-M10-X10</f>
        <v>6</v>
      </c>
    </row>
    <row r="11" spans="1:25" x14ac:dyDescent="0.2">
      <c r="A11" s="119"/>
      <c r="B11" s="120"/>
      <c r="C11" s="12" t="s">
        <v>2</v>
      </c>
      <c r="D11" s="9" t="s">
        <v>18</v>
      </c>
      <c r="E11" s="12" t="s">
        <v>197</v>
      </c>
      <c r="F11" s="12">
        <v>11</v>
      </c>
      <c r="G11" s="12">
        <f>SUM(H11:L11)</f>
        <v>0</v>
      </c>
      <c r="H11" s="12"/>
      <c r="I11" s="12"/>
      <c r="J11" s="12"/>
      <c r="K11" s="12"/>
      <c r="L11" s="12"/>
      <c r="M11" s="12">
        <f>SUM(N11:R11)</f>
        <v>0</v>
      </c>
      <c r="N11" s="12"/>
      <c r="O11" s="12"/>
      <c r="P11" s="12"/>
      <c r="Q11" s="12"/>
      <c r="R11" s="12"/>
      <c r="S11" s="12">
        <f>SUM(T11:X11)</f>
        <v>11</v>
      </c>
      <c r="T11" s="12"/>
      <c r="U11" s="12"/>
      <c r="V11" s="12"/>
      <c r="W11" s="12"/>
      <c r="X11" s="12">
        <v>11</v>
      </c>
      <c r="Y11" s="12">
        <f t="shared" ref="Y11:Y17" si="0">F11+G11-M11-X11</f>
        <v>0</v>
      </c>
    </row>
    <row r="12" spans="1:25" ht="12.75" customHeight="1" x14ac:dyDescent="0.2">
      <c r="A12" s="157" t="s">
        <v>34</v>
      </c>
      <c r="B12" s="158"/>
      <c r="C12" s="158"/>
      <c r="D12" s="10" t="s">
        <v>19</v>
      </c>
      <c r="E12" s="12" t="s">
        <v>21</v>
      </c>
      <c r="F12" s="7">
        <v>17</v>
      </c>
      <c r="G12" s="7">
        <f t="shared" ref="G12:X12" si="1">SUM(G10:G11)</f>
        <v>0</v>
      </c>
      <c r="H12" s="7">
        <f t="shared" si="1"/>
        <v>0</v>
      </c>
      <c r="I12" s="7">
        <f t="shared" si="1"/>
        <v>0</v>
      </c>
      <c r="J12" s="7">
        <f t="shared" si="1"/>
        <v>0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0</v>
      </c>
      <c r="P12" s="7">
        <f t="shared" si="1"/>
        <v>0</v>
      </c>
      <c r="Q12" s="7">
        <f t="shared" si="1"/>
        <v>0</v>
      </c>
      <c r="R12" s="7">
        <f t="shared" si="1"/>
        <v>0</v>
      </c>
      <c r="S12" s="7">
        <f t="shared" si="1"/>
        <v>11</v>
      </c>
      <c r="T12" s="7">
        <f t="shared" si="1"/>
        <v>0</v>
      </c>
      <c r="U12" s="7">
        <f t="shared" si="1"/>
        <v>0</v>
      </c>
      <c r="V12" s="7">
        <f t="shared" si="1"/>
        <v>0</v>
      </c>
      <c r="W12" s="7">
        <f t="shared" si="1"/>
        <v>0</v>
      </c>
      <c r="X12" s="7">
        <f t="shared" si="1"/>
        <v>11</v>
      </c>
      <c r="Y12" s="7">
        <f t="shared" si="0"/>
        <v>6</v>
      </c>
    </row>
    <row r="13" spans="1:25" ht="12.75" customHeight="1" x14ac:dyDescent="0.2">
      <c r="A13" s="154">
        <v>17544</v>
      </c>
      <c r="B13" s="134" t="s">
        <v>198</v>
      </c>
      <c r="C13" s="12" t="s">
        <v>1</v>
      </c>
      <c r="D13" s="9" t="s">
        <v>22</v>
      </c>
      <c r="E13" s="12" t="s">
        <v>199</v>
      </c>
      <c r="F13" s="12">
        <v>5</v>
      </c>
      <c r="G13" s="12">
        <f>SUM(H13:L13)</f>
        <v>0</v>
      </c>
      <c r="H13" s="6"/>
      <c r="I13" s="6"/>
      <c r="J13" s="7"/>
      <c r="K13" s="7"/>
      <c r="L13" s="7"/>
      <c r="M13" s="12">
        <f>SUM(N13:R13)</f>
        <v>0</v>
      </c>
      <c r="N13" s="7"/>
      <c r="O13" s="7"/>
      <c r="P13" s="7"/>
      <c r="Q13" s="7"/>
      <c r="R13" s="7"/>
      <c r="S13" s="12">
        <f>SUM(T13:X13)</f>
        <v>0</v>
      </c>
      <c r="T13" s="7"/>
      <c r="U13" s="7"/>
      <c r="V13" s="7"/>
      <c r="W13" s="7"/>
      <c r="X13" s="7"/>
      <c r="Y13" s="12">
        <f t="shared" si="0"/>
        <v>5</v>
      </c>
    </row>
    <row r="14" spans="1:25" ht="12.75" customHeight="1" x14ac:dyDescent="0.2">
      <c r="A14" s="154"/>
      <c r="B14" s="156"/>
      <c r="C14" s="118" t="s">
        <v>2</v>
      </c>
      <c r="D14" s="9" t="s">
        <v>23</v>
      </c>
      <c r="E14" s="12" t="s">
        <v>200</v>
      </c>
      <c r="F14" s="12">
        <v>10</v>
      </c>
      <c r="G14" s="12">
        <f t="shared" ref="G14:G15" si="2">SUM(H14:L14)</f>
        <v>0</v>
      </c>
      <c r="H14" s="6"/>
      <c r="I14" s="6"/>
      <c r="J14" s="7"/>
      <c r="K14" s="7"/>
      <c r="L14" s="7"/>
      <c r="M14" s="12">
        <f>SUM(N14:R14)</f>
        <v>0</v>
      </c>
      <c r="N14" s="7"/>
      <c r="O14" s="7"/>
      <c r="P14" s="7"/>
      <c r="Q14" s="7"/>
      <c r="R14" s="7"/>
      <c r="S14" s="12">
        <f>SUM(T14:X14)</f>
        <v>10</v>
      </c>
      <c r="T14" s="7"/>
      <c r="U14" s="7"/>
      <c r="V14" s="7"/>
      <c r="W14" s="7"/>
      <c r="X14" s="12">
        <v>10</v>
      </c>
      <c r="Y14" s="12">
        <f t="shared" si="0"/>
        <v>0</v>
      </c>
    </row>
    <row r="15" spans="1:25" ht="12.75" customHeight="1" x14ac:dyDescent="0.2">
      <c r="A15" s="155"/>
      <c r="B15" s="139"/>
      <c r="C15" s="159"/>
      <c r="D15" s="9" t="s">
        <v>24</v>
      </c>
      <c r="E15" s="12" t="s">
        <v>201</v>
      </c>
      <c r="F15" s="12">
        <v>10</v>
      </c>
      <c r="G15" s="12">
        <f t="shared" si="2"/>
        <v>0</v>
      </c>
      <c r="H15" s="6"/>
      <c r="I15" s="6"/>
      <c r="J15" s="7"/>
      <c r="K15" s="7"/>
      <c r="L15" s="7"/>
      <c r="M15" s="12">
        <f t="shared" ref="M15" si="3">SUM(N15:R15)</f>
        <v>0</v>
      </c>
      <c r="N15" s="7"/>
      <c r="O15" s="7"/>
      <c r="P15" s="7"/>
      <c r="Q15" s="7"/>
      <c r="R15" s="7"/>
      <c r="S15" s="12">
        <f t="shared" ref="S15" si="4">SUM(T15:X15)</f>
        <v>10</v>
      </c>
      <c r="T15" s="7"/>
      <c r="U15" s="7"/>
      <c r="V15" s="7"/>
      <c r="W15" s="7"/>
      <c r="X15" s="12">
        <v>10</v>
      </c>
      <c r="Y15" s="12">
        <f t="shared" si="0"/>
        <v>0</v>
      </c>
    </row>
    <row r="16" spans="1:25" x14ac:dyDescent="0.2">
      <c r="A16" s="157" t="s">
        <v>35</v>
      </c>
      <c r="B16" s="158"/>
      <c r="C16" s="158"/>
      <c r="D16" s="10" t="s">
        <v>25</v>
      </c>
      <c r="E16" s="12" t="s">
        <v>21</v>
      </c>
      <c r="F16" s="7">
        <v>25</v>
      </c>
      <c r="G16" s="7">
        <f t="shared" ref="G16:X16" si="5">SUM(G13:G15)</f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si="5"/>
        <v>0</v>
      </c>
      <c r="Q16" s="7">
        <f t="shared" si="5"/>
        <v>0</v>
      </c>
      <c r="R16" s="7">
        <f t="shared" si="5"/>
        <v>0</v>
      </c>
      <c r="S16" s="7">
        <f t="shared" si="5"/>
        <v>20</v>
      </c>
      <c r="T16" s="7">
        <f t="shared" si="5"/>
        <v>0</v>
      </c>
      <c r="U16" s="7">
        <f t="shared" si="5"/>
        <v>0</v>
      </c>
      <c r="V16" s="7">
        <f t="shared" si="5"/>
        <v>0</v>
      </c>
      <c r="W16" s="7">
        <f t="shared" si="5"/>
        <v>0</v>
      </c>
      <c r="X16" s="7">
        <f t="shared" si="5"/>
        <v>20</v>
      </c>
      <c r="Y16" s="7">
        <f t="shared" si="0"/>
        <v>5</v>
      </c>
    </row>
    <row r="17" spans="1:38" ht="23.25" customHeight="1" x14ac:dyDescent="0.2">
      <c r="A17" s="152" t="s">
        <v>36</v>
      </c>
      <c r="B17" s="153"/>
      <c r="C17" s="153"/>
      <c r="D17" s="9" t="s">
        <v>26</v>
      </c>
      <c r="E17" s="12" t="s">
        <v>21</v>
      </c>
      <c r="F17" s="7">
        <v>42</v>
      </c>
      <c r="G17" s="7">
        <f t="shared" ref="G17:X17" si="6">G12+G16</f>
        <v>0</v>
      </c>
      <c r="H17" s="7">
        <f t="shared" si="6"/>
        <v>0</v>
      </c>
      <c r="I17" s="7">
        <f t="shared" si="6"/>
        <v>0</v>
      </c>
      <c r="J17" s="7">
        <f t="shared" si="6"/>
        <v>0</v>
      </c>
      <c r="K17" s="7">
        <f t="shared" si="6"/>
        <v>0</v>
      </c>
      <c r="L17" s="7">
        <f t="shared" si="6"/>
        <v>0</v>
      </c>
      <c r="M17" s="7">
        <f t="shared" si="6"/>
        <v>0</v>
      </c>
      <c r="N17" s="7">
        <f t="shared" si="6"/>
        <v>0</v>
      </c>
      <c r="O17" s="7">
        <f t="shared" si="6"/>
        <v>0</v>
      </c>
      <c r="P17" s="7">
        <f t="shared" si="6"/>
        <v>0</v>
      </c>
      <c r="Q17" s="7">
        <f t="shared" si="6"/>
        <v>0</v>
      </c>
      <c r="R17" s="7">
        <f t="shared" si="6"/>
        <v>0</v>
      </c>
      <c r="S17" s="7">
        <f t="shared" si="6"/>
        <v>31</v>
      </c>
      <c r="T17" s="7">
        <f t="shared" si="6"/>
        <v>0</v>
      </c>
      <c r="U17" s="7">
        <f t="shared" si="6"/>
        <v>0</v>
      </c>
      <c r="V17" s="7">
        <f t="shared" si="6"/>
        <v>0</v>
      </c>
      <c r="W17" s="7">
        <f t="shared" si="6"/>
        <v>0</v>
      </c>
      <c r="X17" s="7">
        <f t="shared" si="6"/>
        <v>31</v>
      </c>
      <c r="Y17" s="7">
        <f t="shared" si="0"/>
        <v>11</v>
      </c>
    </row>
    <row r="18" spans="1:38" ht="21" customHeight="1" x14ac:dyDescent="0.2"/>
    <row r="19" spans="1:38" s="19" customFormat="1" ht="30.75" customHeight="1" x14ac:dyDescent="0.25">
      <c r="A19" s="98" t="s">
        <v>202</v>
      </c>
      <c r="B19" s="98"/>
      <c r="C19" s="98"/>
      <c r="D19" s="98"/>
      <c r="E19" s="98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18"/>
      <c r="T19" s="27" t="s">
        <v>203</v>
      </c>
      <c r="U19" s="28"/>
      <c r="V19" s="29"/>
      <c r="W19" s="29"/>
      <c r="X19" s="20"/>
      <c r="Y19" s="30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5" x14ac:dyDescent="0.25">
      <c r="B20" s="25" t="s">
        <v>5</v>
      </c>
      <c r="G20" s="72" t="s">
        <v>63</v>
      </c>
      <c r="H20" s="73"/>
      <c r="I20" s="73"/>
      <c r="J20" s="73"/>
      <c r="K20" s="73"/>
    </row>
    <row r="21" spans="1:38" s="17" customFormat="1" ht="15" x14ac:dyDescent="0.25">
      <c r="A21" s="21"/>
      <c r="B21" s="2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2"/>
      <c r="T21" s="22"/>
      <c r="U21" s="22"/>
      <c r="V21" s="2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s="17" customFormat="1" x14ac:dyDescent="0.2">
      <c r="D22" s="24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s="17" customFormat="1" ht="12.75" customHeight="1" x14ac:dyDescent="0.2">
      <c r="A23" s="110" t="s">
        <v>192</v>
      </c>
      <c r="B23" s="112"/>
      <c r="C23" s="112"/>
      <c r="D23" s="23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s="17" customFormat="1" ht="12.75" customHeight="1" x14ac:dyDescent="0.25">
      <c r="A24" s="108" t="s">
        <v>193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</row>
    <row r="25" spans="1:38" s="17" customFormat="1" ht="12.75" customHeight="1" x14ac:dyDescent="0.25">
      <c r="A25" s="110" t="s">
        <v>194</v>
      </c>
      <c r="B25" s="111"/>
      <c r="C25" s="24"/>
      <c r="D25" s="24"/>
    </row>
    <row r="26" spans="1:38" s="17" customFormat="1" x14ac:dyDescent="0.2">
      <c r="D26" s="24"/>
    </row>
    <row r="27" spans="1:38" s="17" customFormat="1" x14ac:dyDescent="0.2">
      <c r="D27" s="24"/>
    </row>
    <row r="28" spans="1:38" s="17" customFormat="1" x14ac:dyDescent="0.2">
      <c r="D28" s="24"/>
    </row>
    <row r="29" spans="1:38" s="17" customFormat="1" x14ac:dyDescent="0.2">
      <c r="D29" s="24"/>
    </row>
  </sheetData>
  <mergeCells count="36">
    <mergeCell ref="A17:C17"/>
    <mergeCell ref="A13:A15"/>
    <mergeCell ref="B13:B15"/>
    <mergeCell ref="A12:C12"/>
    <mergeCell ref="A16:C16"/>
    <mergeCell ref="C14:C15"/>
    <mergeCell ref="A2:Y2"/>
    <mergeCell ref="A9:Y9"/>
    <mergeCell ref="M5:R5"/>
    <mergeCell ref="Y5:Y7"/>
    <mergeCell ref="S5:W5"/>
    <mergeCell ref="X5:X7"/>
    <mergeCell ref="S6:S7"/>
    <mergeCell ref="T6:W6"/>
    <mergeCell ref="H6:L6"/>
    <mergeCell ref="A1:Y1"/>
    <mergeCell ref="A3:Y3"/>
    <mergeCell ref="A4:Y4"/>
    <mergeCell ref="A10:A11"/>
    <mergeCell ref="B10:B11"/>
    <mergeCell ref="G6:G7"/>
    <mergeCell ref="M6:M7"/>
    <mergeCell ref="N6:R6"/>
    <mergeCell ref="C5:C7"/>
    <mergeCell ref="E5:E7"/>
    <mergeCell ref="F5:F7"/>
    <mergeCell ref="G5:L5"/>
    <mergeCell ref="D5:D7"/>
    <mergeCell ref="A5:B5"/>
    <mergeCell ref="A6:A7"/>
    <mergeCell ref="B6:B7"/>
    <mergeCell ref="A25:B25"/>
    <mergeCell ref="A19:E19"/>
    <mergeCell ref="G20:K20"/>
    <mergeCell ref="A23:C23"/>
    <mergeCell ref="A24:W24"/>
  </mergeCells>
  <pageMargins left="0.25" right="0.28125" top="0.27083333333333331" bottom="0.14583333333333334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Движение СПО</vt:lpstr>
      <vt:lpstr>Движение VIII вид</vt:lpstr>
      <vt:lpstr>'Движение СПО'!Заголовки_для_печати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yagotintseva</cp:lastModifiedBy>
  <cp:lastPrinted>2025-07-08T05:25:37Z</cp:lastPrinted>
  <dcterms:created xsi:type="dcterms:W3CDTF">2014-07-18T10:45:58Z</dcterms:created>
  <dcterms:modified xsi:type="dcterms:W3CDTF">2025-09-30T12:55:45Z</dcterms:modified>
</cp:coreProperties>
</file>