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СК\Движение контингента\"/>
    </mc:Choice>
  </mc:AlternateContent>
  <bookViews>
    <workbookView xWindow="0" yWindow="0" windowWidth="18996" windowHeight="9780" tabRatio="904" activeTab="1"/>
  </bookViews>
  <sheets>
    <sheet name="Движение СПО" sheetId="6" r:id="rId1"/>
    <sheet name="Движение VIII вид" sheetId="8" r:id="rId2"/>
  </sheets>
  <definedNames>
    <definedName name="_xlnm.Print_Titles" localSheetId="0">'Движение СПО'!$4:$7</definedName>
  </definedNames>
  <calcPr calcId="162913"/>
</workbook>
</file>

<file path=xl/calcChain.xml><?xml version="1.0" encoding="utf-8"?>
<calcChain xmlns="http://schemas.openxmlformats.org/spreadsheetml/2006/main">
  <c r="S14" i="8" l="1"/>
  <c r="S15" i="8"/>
  <c r="S13" i="8"/>
  <c r="M14" i="8"/>
  <c r="M15" i="8"/>
  <c r="M13" i="8"/>
  <c r="G14" i="8"/>
  <c r="G15" i="8"/>
  <c r="G13" i="8"/>
  <c r="S11" i="8"/>
  <c r="S10" i="8"/>
  <c r="M11" i="8"/>
  <c r="M10" i="8"/>
  <c r="G11" i="8"/>
  <c r="G10" i="8"/>
  <c r="U17" i="8"/>
  <c r="H16" i="8"/>
  <c r="I16" i="8"/>
  <c r="J16" i="8"/>
  <c r="J17" i="8" s="1"/>
  <c r="K16" i="8"/>
  <c r="L16" i="8"/>
  <c r="N16" i="8"/>
  <c r="O16" i="8"/>
  <c r="P16" i="8"/>
  <c r="P17" i="8" s="1"/>
  <c r="Q16" i="8"/>
  <c r="R16" i="8"/>
  <c r="T16" i="8"/>
  <c r="T17" i="8" s="1"/>
  <c r="U16" i="8"/>
  <c r="V16" i="8"/>
  <c r="W16" i="8"/>
  <c r="X16" i="8"/>
  <c r="Y16" i="8"/>
  <c r="F16" i="8"/>
  <c r="H12" i="8"/>
  <c r="H17" i="8" s="1"/>
  <c r="I12" i="8"/>
  <c r="I17" i="8" s="1"/>
  <c r="J12" i="8"/>
  <c r="K12" i="8"/>
  <c r="L12" i="8"/>
  <c r="L17" i="8" s="1"/>
  <c r="N12" i="8"/>
  <c r="N17" i="8" s="1"/>
  <c r="O12" i="8"/>
  <c r="P12" i="8"/>
  <c r="Q12" i="8"/>
  <c r="Q17" i="8" s="1"/>
  <c r="R12" i="8"/>
  <c r="R17" i="8" s="1"/>
  <c r="T12" i="8"/>
  <c r="U12" i="8"/>
  <c r="V12" i="8"/>
  <c r="V17" i="8" s="1"/>
  <c r="W12" i="8"/>
  <c r="W17" i="8" s="1"/>
  <c r="X12" i="8"/>
  <c r="Y12" i="8"/>
  <c r="F12" i="8"/>
  <c r="F17" i="8" s="1"/>
  <c r="AJ113" i="6"/>
  <c r="H113" i="6"/>
  <c r="I113" i="6"/>
  <c r="J113" i="6"/>
  <c r="K113" i="6"/>
  <c r="L113" i="6"/>
  <c r="M113" i="6"/>
  <c r="N113" i="6"/>
  <c r="O113" i="6"/>
  <c r="P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E113" i="6"/>
  <c r="AF113" i="6"/>
  <c r="AG113" i="6"/>
  <c r="AH113" i="6"/>
  <c r="AI113" i="6"/>
  <c r="AK113" i="6"/>
  <c r="F113" i="6"/>
  <c r="AD112" i="6"/>
  <c r="AD113" i="6" s="1"/>
  <c r="Q112" i="6"/>
  <c r="Q113" i="6" s="1"/>
  <c r="G112" i="6"/>
  <c r="G113" i="6" s="1"/>
  <c r="AD107" i="6"/>
  <c r="AD106" i="6"/>
  <c r="Q107" i="6"/>
  <c r="Q106" i="6"/>
  <c r="Q108" i="6" s="1"/>
  <c r="G107" i="6"/>
  <c r="G106" i="6"/>
  <c r="H108" i="6"/>
  <c r="I108" i="6"/>
  <c r="J108" i="6"/>
  <c r="K108" i="6"/>
  <c r="L108" i="6"/>
  <c r="M108" i="6"/>
  <c r="N108" i="6"/>
  <c r="O108" i="6"/>
  <c r="P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E108" i="6"/>
  <c r="AF108" i="6"/>
  <c r="AG108" i="6"/>
  <c r="AH108" i="6"/>
  <c r="AI108" i="6"/>
  <c r="AK108" i="6"/>
  <c r="F108" i="6"/>
  <c r="AJ108" i="6"/>
  <c r="AJ105" i="6"/>
  <c r="AJ102" i="6"/>
  <c r="AJ99" i="6"/>
  <c r="H105" i="6"/>
  <c r="I105" i="6"/>
  <c r="J105" i="6"/>
  <c r="K105" i="6"/>
  <c r="L105" i="6"/>
  <c r="M105" i="6"/>
  <c r="N105" i="6"/>
  <c r="O105" i="6"/>
  <c r="P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E105" i="6"/>
  <c r="AF105" i="6"/>
  <c r="AG105" i="6"/>
  <c r="AH105" i="6"/>
  <c r="AI105" i="6"/>
  <c r="AK105" i="6"/>
  <c r="F105" i="6"/>
  <c r="AD104" i="6"/>
  <c r="AD103" i="6"/>
  <c r="Q104" i="6"/>
  <c r="Q103" i="6"/>
  <c r="G104" i="6"/>
  <c r="G103" i="6"/>
  <c r="H102" i="6"/>
  <c r="I102" i="6"/>
  <c r="J102" i="6"/>
  <c r="K102" i="6"/>
  <c r="L102" i="6"/>
  <c r="M102" i="6"/>
  <c r="N102" i="6"/>
  <c r="O102" i="6"/>
  <c r="P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E102" i="6"/>
  <c r="AF102" i="6"/>
  <c r="AG102" i="6"/>
  <c r="AH102" i="6"/>
  <c r="AI102" i="6"/>
  <c r="AK102" i="6"/>
  <c r="F102" i="6"/>
  <c r="AD101" i="6"/>
  <c r="AD100" i="6"/>
  <c r="Q101" i="6"/>
  <c r="Q100" i="6"/>
  <c r="G101" i="6"/>
  <c r="G100" i="6"/>
  <c r="H99" i="6"/>
  <c r="I99" i="6"/>
  <c r="J99" i="6"/>
  <c r="K99" i="6"/>
  <c r="L99" i="6"/>
  <c r="M99" i="6"/>
  <c r="N99" i="6"/>
  <c r="O99" i="6"/>
  <c r="P99" i="6"/>
  <c r="R99" i="6"/>
  <c r="S99" i="6"/>
  <c r="T99" i="6"/>
  <c r="U99" i="6"/>
  <c r="V99" i="6"/>
  <c r="W99" i="6"/>
  <c r="X99" i="6"/>
  <c r="Y99" i="6"/>
  <c r="Z99" i="6"/>
  <c r="AA99" i="6"/>
  <c r="AB99" i="6"/>
  <c r="AC99" i="6"/>
  <c r="AE99" i="6"/>
  <c r="AF99" i="6"/>
  <c r="AG99" i="6"/>
  <c r="AH99" i="6"/>
  <c r="AI99" i="6"/>
  <c r="AK99" i="6"/>
  <c r="F99" i="6"/>
  <c r="AD98" i="6"/>
  <c r="AD97" i="6"/>
  <c r="Q98" i="6"/>
  <c r="Q97" i="6"/>
  <c r="G98" i="6"/>
  <c r="G97" i="6"/>
  <c r="AD95" i="6"/>
  <c r="AD94" i="6"/>
  <c r="Q95" i="6"/>
  <c r="Q94" i="6"/>
  <c r="G95" i="6"/>
  <c r="G94" i="6"/>
  <c r="AJ96" i="6"/>
  <c r="AJ93" i="6"/>
  <c r="H96" i="6"/>
  <c r="I96" i="6"/>
  <c r="J96" i="6"/>
  <c r="K96" i="6"/>
  <c r="L96" i="6"/>
  <c r="M96" i="6"/>
  <c r="N96" i="6"/>
  <c r="O96" i="6"/>
  <c r="P96" i="6"/>
  <c r="R96" i="6"/>
  <c r="S96" i="6"/>
  <c r="T96" i="6"/>
  <c r="U96" i="6"/>
  <c r="V96" i="6"/>
  <c r="W96" i="6"/>
  <c r="X96" i="6"/>
  <c r="Y96" i="6"/>
  <c r="Z96" i="6"/>
  <c r="AA96" i="6"/>
  <c r="AB96" i="6"/>
  <c r="AC96" i="6"/>
  <c r="AE96" i="6"/>
  <c r="AF96" i="6"/>
  <c r="AG96" i="6"/>
  <c r="AH96" i="6"/>
  <c r="AI96" i="6"/>
  <c r="AK96" i="6"/>
  <c r="F96" i="6"/>
  <c r="AD92" i="6"/>
  <c r="AD91" i="6"/>
  <c r="Q92" i="6"/>
  <c r="Q91" i="6"/>
  <c r="G92" i="6"/>
  <c r="G91" i="6"/>
  <c r="H93" i="6"/>
  <c r="I93" i="6"/>
  <c r="J93" i="6"/>
  <c r="K93" i="6"/>
  <c r="L93" i="6"/>
  <c r="M93" i="6"/>
  <c r="N93" i="6"/>
  <c r="O93" i="6"/>
  <c r="P93" i="6"/>
  <c r="R93" i="6"/>
  <c r="S93" i="6"/>
  <c r="T93" i="6"/>
  <c r="U93" i="6"/>
  <c r="V93" i="6"/>
  <c r="W93" i="6"/>
  <c r="X93" i="6"/>
  <c r="Y93" i="6"/>
  <c r="Z93" i="6"/>
  <c r="AA93" i="6"/>
  <c r="AB93" i="6"/>
  <c r="AC93" i="6"/>
  <c r="AE93" i="6"/>
  <c r="AF93" i="6"/>
  <c r="AG93" i="6"/>
  <c r="AH93" i="6"/>
  <c r="AI93" i="6"/>
  <c r="AK93" i="6"/>
  <c r="F93" i="6"/>
  <c r="AD85" i="6"/>
  <c r="AD84" i="6"/>
  <c r="Q85" i="6"/>
  <c r="Q84" i="6"/>
  <c r="G85" i="6"/>
  <c r="G84" i="6"/>
  <c r="H86" i="6"/>
  <c r="H82" i="6" s="1"/>
  <c r="I86" i="6"/>
  <c r="I82" i="6" s="1"/>
  <c r="J86" i="6"/>
  <c r="J82" i="6" s="1"/>
  <c r="K86" i="6"/>
  <c r="K82" i="6" s="1"/>
  <c r="L86" i="6"/>
  <c r="L82" i="6" s="1"/>
  <c r="M86" i="6"/>
  <c r="M82" i="6" s="1"/>
  <c r="N86" i="6"/>
  <c r="N82" i="6" s="1"/>
  <c r="O86" i="6"/>
  <c r="O82" i="6" s="1"/>
  <c r="P86" i="6"/>
  <c r="P82" i="6" s="1"/>
  <c r="R86" i="6"/>
  <c r="R82" i="6" s="1"/>
  <c r="S86" i="6"/>
  <c r="S82" i="6" s="1"/>
  <c r="T86" i="6"/>
  <c r="T82" i="6" s="1"/>
  <c r="U86" i="6"/>
  <c r="U82" i="6" s="1"/>
  <c r="V86" i="6"/>
  <c r="V82" i="6" s="1"/>
  <c r="W86" i="6"/>
  <c r="W82" i="6" s="1"/>
  <c r="X86" i="6"/>
  <c r="X82" i="6" s="1"/>
  <c r="Y86" i="6"/>
  <c r="Y82" i="6" s="1"/>
  <c r="Z86" i="6"/>
  <c r="Z82" i="6" s="1"/>
  <c r="AA86" i="6"/>
  <c r="AA82" i="6" s="1"/>
  <c r="AB86" i="6"/>
  <c r="AB82" i="6" s="1"/>
  <c r="AC86" i="6"/>
  <c r="AC82" i="6" s="1"/>
  <c r="AE86" i="6"/>
  <c r="AE82" i="6" s="1"/>
  <c r="AF86" i="6"/>
  <c r="AF82" i="6" s="1"/>
  <c r="AG86" i="6"/>
  <c r="AG82" i="6" s="1"/>
  <c r="AH86" i="6"/>
  <c r="AH82" i="6" s="1"/>
  <c r="AI86" i="6"/>
  <c r="AI82" i="6" s="1"/>
  <c r="AJ86" i="6"/>
  <c r="AJ82" i="6" s="1"/>
  <c r="AK86" i="6"/>
  <c r="AK82" i="6" s="1"/>
  <c r="F86" i="6"/>
  <c r="F82" i="6" s="1"/>
  <c r="AD77" i="6"/>
  <c r="AD78" i="6"/>
  <c r="AD76" i="6"/>
  <c r="Q77" i="6"/>
  <c r="Q78" i="6"/>
  <c r="Q76" i="6"/>
  <c r="G77" i="6"/>
  <c r="G78" i="6"/>
  <c r="G76" i="6"/>
  <c r="Z79" i="6"/>
  <c r="AA79" i="6"/>
  <c r="AB79" i="6"/>
  <c r="AC79" i="6"/>
  <c r="AE79" i="6"/>
  <c r="AF79" i="6"/>
  <c r="AG79" i="6"/>
  <c r="AH79" i="6"/>
  <c r="AI79" i="6"/>
  <c r="AK79" i="6"/>
  <c r="H79" i="6"/>
  <c r="I79" i="6"/>
  <c r="J79" i="6"/>
  <c r="K79" i="6"/>
  <c r="L79" i="6"/>
  <c r="M79" i="6"/>
  <c r="N79" i="6"/>
  <c r="O79" i="6"/>
  <c r="P79" i="6"/>
  <c r="R79" i="6"/>
  <c r="S79" i="6"/>
  <c r="T79" i="6"/>
  <c r="U79" i="6"/>
  <c r="V79" i="6"/>
  <c r="W79" i="6"/>
  <c r="X79" i="6"/>
  <c r="Y79" i="6"/>
  <c r="F79" i="6"/>
  <c r="AJ79" i="6"/>
  <c r="AJ75" i="6"/>
  <c r="AD73" i="6"/>
  <c r="AD74" i="6"/>
  <c r="AD72" i="6"/>
  <c r="Q73" i="6"/>
  <c r="Q74" i="6"/>
  <c r="Q72" i="6"/>
  <c r="G73" i="6"/>
  <c r="G74" i="6"/>
  <c r="G72" i="6"/>
  <c r="H75" i="6"/>
  <c r="I75" i="6"/>
  <c r="J75" i="6"/>
  <c r="K75" i="6"/>
  <c r="L75" i="6"/>
  <c r="M75" i="6"/>
  <c r="N75" i="6"/>
  <c r="O75" i="6"/>
  <c r="P75" i="6"/>
  <c r="R75" i="6"/>
  <c r="S75" i="6"/>
  <c r="T75" i="6"/>
  <c r="U75" i="6"/>
  <c r="V75" i="6"/>
  <c r="W75" i="6"/>
  <c r="X75" i="6"/>
  <c r="Y75" i="6"/>
  <c r="Z75" i="6"/>
  <c r="Z70" i="6" s="1"/>
  <c r="AA75" i="6"/>
  <c r="AB75" i="6"/>
  <c r="AB70" i="6" s="1"/>
  <c r="AC75" i="6"/>
  <c r="AC70" i="6" s="1"/>
  <c r="AE75" i="6"/>
  <c r="AE70" i="6" s="1"/>
  <c r="AF75" i="6"/>
  <c r="AF70" i="6" s="1"/>
  <c r="AG75" i="6"/>
  <c r="AG70" i="6" s="1"/>
  <c r="AH75" i="6"/>
  <c r="AH70" i="6" s="1"/>
  <c r="AI75" i="6"/>
  <c r="AI70" i="6" s="1"/>
  <c r="AK75" i="6"/>
  <c r="F75" i="6"/>
  <c r="AD58" i="6"/>
  <c r="AD59" i="6"/>
  <c r="AD60" i="6"/>
  <c r="AD61" i="6"/>
  <c r="AD62" i="6"/>
  <c r="AD63" i="6"/>
  <c r="AD64" i="6"/>
  <c r="AD65" i="6"/>
  <c r="AD66" i="6"/>
  <c r="AD67" i="6"/>
  <c r="AD68" i="6"/>
  <c r="AD57" i="6"/>
  <c r="Q58" i="6"/>
  <c r="Q59" i="6"/>
  <c r="Q60" i="6"/>
  <c r="Q61" i="6"/>
  <c r="Q62" i="6"/>
  <c r="Q63" i="6"/>
  <c r="Q64" i="6"/>
  <c r="Q65" i="6"/>
  <c r="Q66" i="6"/>
  <c r="Q67" i="6"/>
  <c r="Q68" i="6"/>
  <c r="Q57" i="6"/>
  <c r="G58" i="6"/>
  <c r="G59" i="6"/>
  <c r="G60" i="6"/>
  <c r="G61" i="6"/>
  <c r="G62" i="6"/>
  <c r="G63" i="6"/>
  <c r="G64" i="6"/>
  <c r="G65" i="6"/>
  <c r="G66" i="6"/>
  <c r="G67" i="6"/>
  <c r="G68" i="6"/>
  <c r="G57" i="6"/>
  <c r="H69" i="6"/>
  <c r="I69" i="6"/>
  <c r="J69" i="6"/>
  <c r="K69" i="6"/>
  <c r="L69" i="6"/>
  <c r="M69" i="6"/>
  <c r="N69" i="6"/>
  <c r="O69" i="6"/>
  <c r="P69" i="6"/>
  <c r="R69" i="6"/>
  <c r="S69" i="6"/>
  <c r="T69" i="6"/>
  <c r="U69" i="6"/>
  <c r="V69" i="6"/>
  <c r="W69" i="6"/>
  <c r="X69" i="6"/>
  <c r="Y69" i="6"/>
  <c r="Z69" i="6"/>
  <c r="AA69" i="6"/>
  <c r="AB69" i="6"/>
  <c r="AC69" i="6"/>
  <c r="AE69" i="6"/>
  <c r="AF69" i="6"/>
  <c r="AG69" i="6"/>
  <c r="AH69" i="6"/>
  <c r="AI69" i="6"/>
  <c r="AK69" i="6"/>
  <c r="F69" i="6"/>
  <c r="AJ54" i="6"/>
  <c r="AJ35" i="6"/>
  <c r="H56" i="6"/>
  <c r="I56" i="6"/>
  <c r="J56" i="6"/>
  <c r="K56" i="6"/>
  <c r="L56" i="6"/>
  <c r="M56" i="6"/>
  <c r="N56" i="6"/>
  <c r="O56" i="6"/>
  <c r="P56" i="6"/>
  <c r="R56" i="6"/>
  <c r="S56" i="6"/>
  <c r="T56" i="6"/>
  <c r="U56" i="6"/>
  <c r="V56" i="6"/>
  <c r="W56" i="6"/>
  <c r="X56" i="6"/>
  <c r="Y56" i="6"/>
  <c r="Z56" i="6"/>
  <c r="AA56" i="6"/>
  <c r="AB56" i="6"/>
  <c r="AC56" i="6"/>
  <c r="AE56" i="6"/>
  <c r="AF56" i="6"/>
  <c r="AG56" i="6"/>
  <c r="AH56" i="6"/>
  <c r="AI56" i="6"/>
  <c r="AJ56" i="6"/>
  <c r="AK56" i="6"/>
  <c r="F56" i="6"/>
  <c r="AD55" i="6"/>
  <c r="AD56" i="6" s="1"/>
  <c r="Q55" i="6"/>
  <c r="Q56" i="6" s="1"/>
  <c r="G55" i="6"/>
  <c r="G56" i="6" s="1"/>
  <c r="AD52" i="6"/>
  <c r="AD53" i="6"/>
  <c r="AD51" i="6"/>
  <c r="Q52" i="6"/>
  <c r="Q53" i="6"/>
  <c r="Q51" i="6"/>
  <c r="G52" i="6"/>
  <c r="G53" i="6"/>
  <c r="G51" i="6"/>
  <c r="H54" i="6"/>
  <c r="I54" i="6"/>
  <c r="J54" i="6"/>
  <c r="K54" i="6"/>
  <c r="L54" i="6"/>
  <c r="M54" i="6"/>
  <c r="N54" i="6"/>
  <c r="O54" i="6"/>
  <c r="P54" i="6"/>
  <c r="R54" i="6"/>
  <c r="S54" i="6"/>
  <c r="T54" i="6"/>
  <c r="U54" i="6"/>
  <c r="V54" i="6"/>
  <c r="W54" i="6"/>
  <c r="X54" i="6"/>
  <c r="Y54" i="6"/>
  <c r="Z54" i="6"/>
  <c r="AA54" i="6"/>
  <c r="AB54" i="6"/>
  <c r="AC54" i="6"/>
  <c r="AE54" i="6"/>
  <c r="AF54" i="6"/>
  <c r="AG54" i="6"/>
  <c r="AH54" i="6"/>
  <c r="AI54" i="6"/>
  <c r="AK54" i="6"/>
  <c r="F54" i="6"/>
  <c r="H50" i="6"/>
  <c r="I50" i="6"/>
  <c r="J50" i="6"/>
  <c r="K50" i="6"/>
  <c r="L50" i="6"/>
  <c r="M50" i="6"/>
  <c r="N50" i="6"/>
  <c r="O50" i="6"/>
  <c r="P50" i="6"/>
  <c r="R50" i="6"/>
  <c r="S50" i="6"/>
  <c r="T50" i="6"/>
  <c r="U50" i="6"/>
  <c r="V50" i="6"/>
  <c r="W50" i="6"/>
  <c r="X50" i="6"/>
  <c r="Y50" i="6"/>
  <c r="Z50" i="6"/>
  <c r="AA50" i="6"/>
  <c r="AB50" i="6"/>
  <c r="AC50" i="6"/>
  <c r="AE50" i="6"/>
  <c r="AF50" i="6"/>
  <c r="AG50" i="6"/>
  <c r="AH50" i="6"/>
  <c r="AI50" i="6"/>
  <c r="AJ50" i="6"/>
  <c r="AK50" i="6"/>
  <c r="F50" i="6"/>
  <c r="AD49" i="6"/>
  <c r="AD50" i="6" s="1"/>
  <c r="Q49" i="6"/>
  <c r="Q50" i="6" s="1"/>
  <c r="G49" i="6"/>
  <c r="G50" i="6" s="1"/>
  <c r="H48" i="6"/>
  <c r="I48" i="6"/>
  <c r="J48" i="6"/>
  <c r="K48" i="6"/>
  <c r="L48" i="6"/>
  <c r="M48" i="6"/>
  <c r="N48" i="6"/>
  <c r="O48" i="6"/>
  <c r="P48" i="6"/>
  <c r="R48" i="6"/>
  <c r="S48" i="6"/>
  <c r="T48" i="6"/>
  <c r="U48" i="6"/>
  <c r="V48" i="6"/>
  <c r="W48" i="6"/>
  <c r="X48" i="6"/>
  <c r="Y48" i="6"/>
  <c r="Z48" i="6"/>
  <c r="AA48" i="6"/>
  <c r="AB48" i="6"/>
  <c r="AC48" i="6"/>
  <c r="AE48" i="6"/>
  <c r="AF48" i="6"/>
  <c r="AG48" i="6"/>
  <c r="AH48" i="6"/>
  <c r="AI48" i="6"/>
  <c r="AJ48" i="6"/>
  <c r="AK48" i="6"/>
  <c r="F48" i="6"/>
  <c r="AD47" i="6"/>
  <c r="AD48" i="6" s="1"/>
  <c r="Q47" i="6"/>
  <c r="Q48" i="6" s="1"/>
  <c r="G47" i="6"/>
  <c r="G48" i="6" s="1"/>
  <c r="Q36" i="6"/>
  <c r="AD37" i="6"/>
  <c r="AD38" i="6"/>
  <c r="AD39" i="6"/>
  <c r="AD40" i="6"/>
  <c r="AD41" i="6"/>
  <c r="AD42" i="6"/>
  <c r="AD43" i="6"/>
  <c r="AD44" i="6"/>
  <c r="AD45" i="6"/>
  <c r="AD36" i="6"/>
  <c r="Q37" i="6"/>
  <c r="Q38" i="6"/>
  <c r="Q39" i="6"/>
  <c r="Q40" i="6"/>
  <c r="Q41" i="6"/>
  <c r="Q42" i="6"/>
  <c r="Q43" i="6"/>
  <c r="Q44" i="6"/>
  <c r="Q45" i="6"/>
  <c r="G37" i="6"/>
  <c r="G38" i="6"/>
  <c r="G39" i="6"/>
  <c r="G40" i="6"/>
  <c r="G41" i="6"/>
  <c r="G42" i="6"/>
  <c r="G43" i="6"/>
  <c r="G44" i="6"/>
  <c r="G45" i="6"/>
  <c r="G36" i="6"/>
  <c r="H46" i="6"/>
  <c r="I46" i="6"/>
  <c r="J46" i="6"/>
  <c r="K46" i="6"/>
  <c r="L46" i="6"/>
  <c r="M46" i="6"/>
  <c r="N46" i="6"/>
  <c r="O46" i="6"/>
  <c r="P46" i="6"/>
  <c r="R46" i="6"/>
  <c r="S46" i="6"/>
  <c r="T46" i="6"/>
  <c r="U46" i="6"/>
  <c r="V46" i="6"/>
  <c r="W46" i="6"/>
  <c r="X46" i="6"/>
  <c r="Y46" i="6"/>
  <c r="Z46" i="6"/>
  <c r="AA46" i="6"/>
  <c r="AB46" i="6"/>
  <c r="AC46" i="6"/>
  <c r="AE46" i="6"/>
  <c r="AF46" i="6"/>
  <c r="AG46" i="6"/>
  <c r="AH46" i="6"/>
  <c r="AI46" i="6"/>
  <c r="AK46" i="6"/>
  <c r="F46" i="6"/>
  <c r="AK70" i="6" l="1"/>
  <c r="F70" i="6"/>
  <c r="O17" i="8"/>
  <c r="X17" i="8"/>
  <c r="G16" i="8"/>
  <c r="AD108" i="6"/>
  <c r="K17" i="8"/>
  <c r="G12" i="8"/>
  <c r="G17" i="8" s="1"/>
  <c r="M16" i="8"/>
  <c r="M12" i="8"/>
  <c r="M17" i="8" s="1"/>
  <c r="Y17" i="8"/>
  <c r="S12" i="8"/>
  <c r="S16" i="8"/>
  <c r="AI89" i="6"/>
  <c r="AI114" i="6" s="1"/>
  <c r="G105" i="6"/>
  <c r="AD96" i="6"/>
  <c r="N89" i="6"/>
  <c r="N114" i="6" s="1"/>
  <c r="G96" i="6"/>
  <c r="Q99" i="6"/>
  <c r="G102" i="6"/>
  <c r="F89" i="6"/>
  <c r="F114" i="6" s="1"/>
  <c r="AB89" i="6"/>
  <c r="AB114" i="6" s="1"/>
  <c r="T89" i="6"/>
  <c r="T114" i="6" s="1"/>
  <c r="K89" i="6"/>
  <c r="K114" i="6" s="1"/>
  <c r="P89" i="6"/>
  <c r="P114" i="6" s="1"/>
  <c r="H89" i="6"/>
  <c r="H114" i="6" s="1"/>
  <c r="Z89" i="6"/>
  <c r="Z114" i="6" s="1"/>
  <c r="R89" i="6"/>
  <c r="R114" i="6" s="1"/>
  <c r="I89" i="6"/>
  <c r="I114" i="6" s="1"/>
  <c r="Q96" i="6"/>
  <c r="G93" i="6"/>
  <c r="AA70" i="6"/>
  <c r="Y89" i="6"/>
  <c r="Y114" i="6" s="1"/>
  <c r="G108" i="6"/>
  <c r="AG89" i="6"/>
  <c r="AG114" i="6" s="1"/>
  <c r="AF89" i="6"/>
  <c r="AF114" i="6" s="1"/>
  <c r="W89" i="6"/>
  <c r="W114" i="6" s="1"/>
  <c r="AH89" i="6"/>
  <c r="AH114" i="6" s="1"/>
  <c r="AE89" i="6"/>
  <c r="AE114" i="6" s="1"/>
  <c r="V89" i="6"/>
  <c r="V114" i="6" s="1"/>
  <c r="M89" i="6"/>
  <c r="M114" i="6" s="1"/>
  <c r="AC89" i="6"/>
  <c r="AC114" i="6" s="1"/>
  <c r="U89" i="6"/>
  <c r="U114" i="6" s="1"/>
  <c r="L89" i="6"/>
  <c r="L114" i="6" s="1"/>
  <c r="X89" i="6"/>
  <c r="X114" i="6" s="1"/>
  <c r="O89" i="6"/>
  <c r="O114" i="6" s="1"/>
  <c r="Q105" i="6"/>
  <c r="AJ89" i="6"/>
  <c r="AJ114" i="6" s="1"/>
  <c r="AK89" i="6"/>
  <c r="AK114" i="6" s="1"/>
  <c r="AA89" i="6"/>
  <c r="AA114" i="6" s="1"/>
  <c r="S89" i="6"/>
  <c r="S114" i="6" s="1"/>
  <c r="J89" i="6"/>
  <c r="J114" i="6" s="1"/>
  <c r="AD93" i="6"/>
  <c r="AD105" i="6"/>
  <c r="AD99" i="6"/>
  <c r="Q102" i="6"/>
  <c r="AD102" i="6"/>
  <c r="G99" i="6"/>
  <c r="Q93" i="6"/>
  <c r="Q86" i="6"/>
  <c r="Q82" i="6" s="1"/>
  <c r="G86" i="6"/>
  <c r="G82" i="6" s="1"/>
  <c r="X70" i="6"/>
  <c r="O70" i="6"/>
  <c r="AD86" i="6"/>
  <c r="AD82" i="6" s="1"/>
  <c r="S70" i="6"/>
  <c r="V70" i="6"/>
  <c r="Y70" i="6"/>
  <c r="P70" i="6"/>
  <c r="H70" i="6"/>
  <c r="W70" i="6"/>
  <c r="N70" i="6"/>
  <c r="K70" i="6"/>
  <c r="U70" i="6"/>
  <c r="L70" i="6"/>
  <c r="AD79" i="6"/>
  <c r="T70" i="6"/>
  <c r="J70" i="6"/>
  <c r="R70" i="6"/>
  <c r="I70" i="6"/>
  <c r="M70" i="6"/>
  <c r="AJ70" i="6"/>
  <c r="Q79" i="6"/>
  <c r="AJ69" i="6"/>
  <c r="G75" i="6"/>
  <c r="G79" i="6"/>
  <c r="Q75" i="6"/>
  <c r="AD75" i="6"/>
  <c r="AJ46" i="6"/>
  <c r="AD69" i="6"/>
  <c r="G69" i="6"/>
  <c r="Q69" i="6"/>
  <c r="G54" i="6"/>
  <c r="AD54" i="6"/>
  <c r="G46" i="6"/>
  <c r="Q46" i="6"/>
  <c r="Q54" i="6"/>
  <c r="AD46" i="6"/>
  <c r="AD32" i="6"/>
  <c r="AD33" i="6"/>
  <c r="AD34" i="6"/>
  <c r="AD31" i="6"/>
  <c r="Q32" i="6"/>
  <c r="Q33" i="6"/>
  <c r="Q34" i="6"/>
  <c r="Q31" i="6"/>
  <c r="G32" i="6"/>
  <c r="G33" i="6"/>
  <c r="G34" i="6"/>
  <c r="G31" i="6"/>
  <c r="H35" i="6"/>
  <c r="I35" i="6"/>
  <c r="J35" i="6"/>
  <c r="K35" i="6"/>
  <c r="L35" i="6"/>
  <c r="M35" i="6"/>
  <c r="N35" i="6"/>
  <c r="O35" i="6"/>
  <c r="P35" i="6"/>
  <c r="R35" i="6"/>
  <c r="S35" i="6"/>
  <c r="T35" i="6"/>
  <c r="U35" i="6"/>
  <c r="V35" i="6"/>
  <c r="W35" i="6"/>
  <c r="X35" i="6"/>
  <c r="Y35" i="6"/>
  <c r="Z35" i="6"/>
  <c r="AA35" i="6"/>
  <c r="AB35" i="6"/>
  <c r="AC35" i="6"/>
  <c r="AE35" i="6"/>
  <c r="AF35" i="6"/>
  <c r="AG35" i="6"/>
  <c r="AH35" i="6"/>
  <c r="AI35" i="6"/>
  <c r="AK35" i="6"/>
  <c r="F35" i="6"/>
  <c r="AJ30" i="6"/>
  <c r="AD29" i="6"/>
  <c r="AD26" i="6"/>
  <c r="AD27" i="6"/>
  <c r="AD28" i="6"/>
  <c r="AD25" i="6"/>
  <c r="Q25" i="6"/>
  <c r="Q26" i="6"/>
  <c r="Q27" i="6"/>
  <c r="Q28" i="6"/>
  <c r="Q29" i="6"/>
  <c r="G29" i="6"/>
  <c r="G26" i="6"/>
  <c r="G27" i="6"/>
  <c r="G28" i="6"/>
  <c r="G25" i="6"/>
  <c r="H30" i="6"/>
  <c r="I30" i="6"/>
  <c r="J30" i="6"/>
  <c r="K30" i="6"/>
  <c r="L30" i="6"/>
  <c r="M30" i="6"/>
  <c r="N30" i="6"/>
  <c r="O30" i="6"/>
  <c r="P30" i="6"/>
  <c r="R30" i="6"/>
  <c r="S30" i="6"/>
  <c r="T30" i="6"/>
  <c r="U30" i="6"/>
  <c r="V30" i="6"/>
  <c r="W30" i="6"/>
  <c r="X30" i="6"/>
  <c r="Y30" i="6"/>
  <c r="Z30" i="6"/>
  <c r="AA30" i="6"/>
  <c r="AB30" i="6"/>
  <c r="AC30" i="6"/>
  <c r="AE30" i="6"/>
  <c r="AF30" i="6"/>
  <c r="AG30" i="6"/>
  <c r="AH30" i="6"/>
  <c r="AI30" i="6"/>
  <c r="AK30" i="6"/>
  <c r="F30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11" i="6"/>
  <c r="Q12" i="6"/>
  <c r="Q13" i="6"/>
  <c r="Q14" i="6"/>
  <c r="Q15" i="6"/>
  <c r="Q16" i="6"/>
  <c r="Q17" i="6"/>
  <c r="Q18" i="6"/>
  <c r="Q19" i="6"/>
  <c r="Q20" i="6"/>
  <c r="Q21" i="6"/>
  <c r="Q22" i="6"/>
  <c r="Q23" i="6"/>
  <c r="Q11" i="6"/>
  <c r="G12" i="6"/>
  <c r="G13" i="6"/>
  <c r="G14" i="6"/>
  <c r="G15" i="6"/>
  <c r="G16" i="6"/>
  <c r="G17" i="6"/>
  <c r="G18" i="6"/>
  <c r="G19" i="6"/>
  <c r="G20" i="6"/>
  <c r="G21" i="6"/>
  <c r="G22" i="6"/>
  <c r="G23" i="6"/>
  <c r="G11" i="6"/>
  <c r="H24" i="6"/>
  <c r="I24" i="6"/>
  <c r="J24" i="6"/>
  <c r="K24" i="6"/>
  <c r="L24" i="6"/>
  <c r="M24" i="6"/>
  <c r="N24" i="6"/>
  <c r="O24" i="6"/>
  <c r="P24" i="6"/>
  <c r="R24" i="6"/>
  <c r="S24" i="6"/>
  <c r="T24" i="6"/>
  <c r="U24" i="6"/>
  <c r="V24" i="6"/>
  <c r="W24" i="6"/>
  <c r="X24" i="6"/>
  <c r="Y24" i="6"/>
  <c r="Z24" i="6"/>
  <c r="AA24" i="6"/>
  <c r="AB24" i="6"/>
  <c r="AC24" i="6"/>
  <c r="AE24" i="6"/>
  <c r="AF24" i="6"/>
  <c r="AG24" i="6"/>
  <c r="AH24" i="6"/>
  <c r="AI24" i="6"/>
  <c r="AK24" i="6"/>
  <c r="F24" i="6"/>
  <c r="S17" i="8" l="1"/>
  <c r="G89" i="6"/>
  <c r="G114" i="6" s="1"/>
  <c r="AD89" i="6"/>
  <c r="AD114" i="6" s="1"/>
  <c r="Q89" i="6"/>
  <c r="Q114" i="6" s="1"/>
  <c r="AD70" i="6"/>
  <c r="AF9" i="6"/>
  <c r="AF87" i="6" s="1"/>
  <c r="AF115" i="6" s="1"/>
  <c r="W9" i="6"/>
  <c r="W87" i="6" s="1"/>
  <c r="W115" i="6" s="1"/>
  <c r="Q70" i="6"/>
  <c r="G70" i="6"/>
  <c r="AK9" i="6"/>
  <c r="AK87" i="6" s="1"/>
  <c r="AK115" i="6" s="1"/>
  <c r="AA9" i="6"/>
  <c r="AA87" i="6" s="1"/>
  <c r="AA115" i="6" s="1"/>
  <c r="J9" i="6"/>
  <c r="J87" i="6" s="1"/>
  <c r="J115" i="6" s="1"/>
  <c r="S9" i="6"/>
  <c r="S87" i="6" s="1"/>
  <c r="S115" i="6" s="1"/>
  <c r="AI9" i="6"/>
  <c r="AI87" i="6" s="1"/>
  <c r="AI115" i="6" s="1"/>
  <c r="Z9" i="6"/>
  <c r="Z87" i="6" s="1"/>
  <c r="Z115" i="6" s="1"/>
  <c r="R9" i="6"/>
  <c r="R87" i="6" s="1"/>
  <c r="R115" i="6" s="1"/>
  <c r="I9" i="6"/>
  <c r="I87" i="6" s="1"/>
  <c r="I115" i="6" s="1"/>
  <c r="Y9" i="6"/>
  <c r="Y87" i="6" s="1"/>
  <c r="Y115" i="6" s="1"/>
  <c r="H9" i="6"/>
  <c r="H87" i="6" s="1"/>
  <c r="H115" i="6" s="1"/>
  <c r="AG9" i="6"/>
  <c r="AG87" i="6" s="1"/>
  <c r="AG115" i="6" s="1"/>
  <c r="X9" i="6"/>
  <c r="X87" i="6" s="1"/>
  <c r="X115" i="6" s="1"/>
  <c r="O9" i="6"/>
  <c r="O87" i="6" s="1"/>
  <c r="O115" i="6" s="1"/>
  <c r="AH9" i="6"/>
  <c r="AH87" i="6" s="1"/>
  <c r="AH115" i="6" s="1"/>
  <c r="P9" i="6"/>
  <c r="P87" i="6" s="1"/>
  <c r="P115" i="6" s="1"/>
  <c r="N9" i="6"/>
  <c r="N87" i="6" s="1"/>
  <c r="N115" i="6" s="1"/>
  <c r="M9" i="6"/>
  <c r="M87" i="6" s="1"/>
  <c r="M115" i="6" s="1"/>
  <c r="AE9" i="6"/>
  <c r="AE87" i="6" s="1"/>
  <c r="AE115" i="6" s="1"/>
  <c r="V9" i="6"/>
  <c r="V87" i="6" s="1"/>
  <c r="V115" i="6" s="1"/>
  <c r="AC9" i="6"/>
  <c r="AC87" i="6" s="1"/>
  <c r="AC115" i="6" s="1"/>
  <c r="U9" i="6"/>
  <c r="U87" i="6" s="1"/>
  <c r="U115" i="6" s="1"/>
  <c r="L9" i="6"/>
  <c r="L87" i="6" s="1"/>
  <c r="L115" i="6" s="1"/>
  <c r="F9" i="6"/>
  <c r="F87" i="6" s="1"/>
  <c r="F115" i="6" s="1"/>
  <c r="AB9" i="6"/>
  <c r="AB87" i="6" s="1"/>
  <c r="AB115" i="6" s="1"/>
  <c r="T9" i="6"/>
  <c r="T87" i="6" s="1"/>
  <c r="T115" i="6" s="1"/>
  <c r="K9" i="6"/>
  <c r="K87" i="6" s="1"/>
  <c r="K115" i="6" s="1"/>
  <c r="AJ24" i="6"/>
  <c r="AJ9" i="6" s="1"/>
  <c r="AJ87" i="6" s="1"/>
  <c r="AJ115" i="6" s="1"/>
  <c r="AD35" i="6"/>
  <c r="AD24" i="6"/>
  <c r="Q35" i="6"/>
  <c r="Q30" i="6"/>
  <c r="G30" i="6"/>
  <c r="G35" i="6"/>
  <c r="AD30" i="6"/>
  <c r="Q24" i="6"/>
  <c r="G24" i="6"/>
  <c r="AD9" i="6" l="1"/>
  <c r="AD87" i="6" s="1"/>
  <c r="AD115" i="6" s="1"/>
  <c r="G9" i="6"/>
  <c r="G87" i="6" s="1"/>
  <c r="G115" i="6" s="1"/>
  <c r="Q9" i="6"/>
  <c r="Q87" i="6" s="1"/>
  <c r="Q115" i="6" s="1"/>
</calcChain>
</file>

<file path=xl/comments1.xml><?xml version="1.0" encoding="utf-8"?>
<comments xmlns="http://schemas.openxmlformats.org/spreadsheetml/2006/main">
  <authors>
    <author>HP</author>
  </authors>
  <commentList>
    <comment ref="AC27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другой регион</t>
        </r>
      </text>
    </comment>
    <comment ref="AI29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другую страну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другую страну</t>
        </r>
      </text>
    </comment>
    <comment ref="AC39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другой регион - 1
в связи со смертью - 1</t>
        </r>
      </text>
    </comment>
    <comment ref="AC41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другой регион</t>
        </r>
      </text>
    </comment>
    <comment ref="AC45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другой регион</t>
        </r>
      </text>
    </comment>
    <comment ref="AC60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другой регион
</t>
        </r>
      </text>
    </comment>
    <comment ref="AC73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Переезд в другой регион</t>
        </r>
      </text>
    </comment>
    <comment ref="AI74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Уход за тяжелобольной матерью (единственный кормилец)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R11" authorId="0" shapeId="0">
      <text>
        <r>
          <rPr>
            <b/>
            <sz val="9"/>
            <color indexed="81"/>
            <rFont val="Tahoma"/>
            <family val="2"/>
            <charset val="204"/>
          </rPr>
          <t>HP:</t>
        </r>
        <r>
          <rPr>
            <sz val="9"/>
            <color indexed="81"/>
            <rFont val="Tahoma"/>
            <family val="2"/>
            <charset val="204"/>
          </rPr>
          <t xml:space="preserve">
В связи со смертью</t>
        </r>
      </text>
    </comment>
  </commentList>
</comments>
</file>

<file path=xl/sharedStrings.xml><?xml version="1.0" encoding="utf-8"?>
<sst xmlns="http://schemas.openxmlformats.org/spreadsheetml/2006/main" count="586" uniqueCount="303">
  <si>
    <t>Наименование группы</t>
  </si>
  <si>
    <t>1 курс</t>
  </si>
  <si>
    <t>2 курс</t>
  </si>
  <si>
    <t>3 курс</t>
  </si>
  <si>
    <t>4 курс</t>
  </si>
  <si>
    <t>М.П.</t>
  </si>
  <si>
    <t>наименование профессиональной образовательной организации</t>
  </si>
  <si>
    <t>Профессия, по которой осуществляется профессиональное обучение</t>
  </si>
  <si>
    <t>Курс обучения</t>
  </si>
  <si>
    <t>переведено с других форм обучения данной образовательной организации</t>
  </si>
  <si>
    <t>переведено из других образовательных организаций</t>
  </si>
  <si>
    <t>переведено в другие образовательные организации</t>
  </si>
  <si>
    <t>по болезни</t>
  </si>
  <si>
    <t>отчислено по неуспеваемости</t>
  </si>
  <si>
    <t>отчислено в виде меры дисциплинарного взыскания</t>
  </si>
  <si>
    <t>Код специальности, профессии</t>
  </si>
  <si>
    <t>ПРОГРАММЫ ПОДГОТОВКИ СПЕЦИАЛИСТОВ СРЕДНЕГО ЗВЕНА</t>
  </si>
  <si>
    <t>№ строки</t>
  </si>
  <si>
    <t>01</t>
  </si>
  <si>
    <t>02</t>
  </si>
  <si>
    <t>03</t>
  </si>
  <si>
    <t>в том числе по специальностям:</t>
  </si>
  <si>
    <t>Х</t>
  </si>
  <si>
    <t>04</t>
  </si>
  <si>
    <t>05</t>
  </si>
  <si>
    <t>ПРОГРАММЫ ПОДГОТОВКИ КВАЛИФИЦИРОВАННЫХ РАБОЧИХ, СЛУЖАЩИХ</t>
  </si>
  <si>
    <t>в том числе по профессиям:</t>
  </si>
  <si>
    <t>06</t>
  </si>
  <si>
    <t>07</t>
  </si>
  <si>
    <t>08</t>
  </si>
  <si>
    <t>09</t>
  </si>
  <si>
    <t>10</t>
  </si>
  <si>
    <t>Сведения о движении контингента обучающихся по программам среднего профессионального образования</t>
  </si>
  <si>
    <t>11</t>
  </si>
  <si>
    <t>12</t>
  </si>
  <si>
    <t>13</t>
  </si>
  <si>
    <t>Всего по программам подготовки специалистов среднего звена:</t>
  </si>
  <si>
    <t>Всего по программам подготовки квалифицированных рабочих, служащих:</t>
  </si>
  <si>
    <t>из них (из графы 7):</t>
  </si>
  <si>
    <t>ПРОГРАММЫ ПРОФЕССИОНАЛЬНОГО ОБУЧЕНИЯ</t>
  </si>
  <si>
    <t>Итого по профессии на всех курсах (сумма строк 01 и 02):</t>
  </si>
  <si>
    <t>прибыло по другим причинам (указать по каким причинам)</t>
  </si>
  <si>
    <t>выбыло по другим причинам (указать по каким причинам)</t>
  </si>
  <si>
    <t>ИТОГО по программам СРЕДНЕГО ПРОФЕССИОНАЛЬНОГО ОБРАЗОВАНИЯ:</t>
  </si>
  <si>
    <t xml:space="preserve"> из числа выпускников специальных (коррекционных) образовательных организаций VIII вида</t>
  </si>
  <si>
    <t>Сведения о движении контингента обучающихся по программам профессионального обучения,</t>
  </si>
  <si>
    <r>
      <t xml:space="preserve">Очная </t>
    </r>
    <r>
      <rPr>
        <sz val="7"/>
        <rFont val="Times New Roman"/>
        <family val="1"/>
        <charset val="204"/>
      </rPr>
      <t xml:space="preserve">форма обучения на базе </t>
    </r>
    <r>
      <rPr>
        <b/>
        <sz val="7"/>
        <rFont val="Times New Roman"/>
        <family val="1"/>
        <charset val="204"/>
      </rPr>
      <t xml:space="preserve">основного </t>
    </r>
    <r>
      <rPr>
        <sz val="7"/>
        <rFont val="Times New Roman"/>
        <family val="1"/>
        <charset val="204"/>
      </rPr>
      <t>общего образования</t>
    </r>
    <r>
      <rPr>
        <b/>
        <sz val="7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</t>
    </r>
    <r>
      <rPr>
        <b/>
        <sz val="7"/>
        <rFont val="Times New Roman"/>
        <family val="1"/>
        <charset val="204"/>
      </rPr>
      <t>9 кл.</t>
    </r>
    <r>
      <rPr>
        <sz val="7"/>
        <rFont val="Times New Roman"/>
        <family val="1"/>
        <charset val="204"/>
      </rPr>
      <t>)</t>
    </r>
    <r>
      <rPr>
        <b/>
        <sz val="7"/>
        <rFont val="Times New Roman"/>
        <family val="1"/>
        <charset val="204"/>
      </rPr>
      <t xml:space="preserve"> - всего:</t>
    </r>
  </si>
  <si>
    <r>
      <t xml:space="preserve">Очная </t>
    </r>
    <r>
      <rPr>
        <sz val="7"/>
        <rFont val="Times New Roman"/>
        <family val="1"/>
        <charset val="204"/>
      </rPr>
      <t xml:space="preserve">форма обучения на базе </t>
    </r>
    <r>
      <rPr>
        <b/>
        <sz val="7"/>
        <rFont val="Times New Roman"/>
        <family val="1"/>
        <charset val="204"/>
      </rPr>
      <t xml:space="preserve">среднего </t>
    </r>
    <r>
      <rPr>
        <sz val="7"/>
        <rFont val="Times New Roman"/>
        <family val="1"/>
        <charset val="204"/>
      </rPr>
      <t>общего образования</t>
    </r>
    <r>
      <rPr>
        <b/>
        <sz val="7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</t>
    </r>
    <r>
      <rPr>
        <b/>
        <sz val="7"/>
        <rFont val="Times New Roman"/>
        <family val="1"/>
        <charset val="204"/>
      </rPr>
      <t>11 кл.</t>
    </r>
    <r>
      <rPr>
        <sz val="7"/>
        <rFont val="Times New Roman"/>
        <family val="1"/>
        <charset val="204"/>
      </rPr>
      <t>)</t>
    </r>
    <r>
      <rPr>
        <b/>
        <sz val="7"/>
        <rFont val="Times New Roman"/>
        <family val="1"/>
        <charset val="204"/>
      </rPr>
      <t xml:space="preserve"> - всего:</t>
    </r>
  </si>
  <si>
    <r>
      <t xml:space="preserve">Очно-заочная </t>
    </r>
    <r>
      <rPr>
        <sz val="7"/>
        <rFont val="Times New Roman"/>
        <family val="1"/>
        <charset val="204"/>
      </rPr>
      <t xml:space="preserve">форма обучения на базе </t>
    </r>
    <r>
      <rPr>
        <b/>
        <sz val="7"/>
        <rFont val="Times New Roman"/>
        <family val="1"/>
        <charset val="204"/>
      </rPr>
      <t xml:space="preserve">среднего </t>
    </r>
    <r>
      <rPr>
        <sz val="7"/>
        <rFont val="Times New Roman"/>
        <family val="1"/>
        <charset val="204"/>
      </rPr>
      <t>общего образования</t>
    </r>
    <r>
      <rPr>
        <b/>
        <sz val="7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</t>
    </r>
    <r>
      <rPr>
        <b/>
        <sz val="7"/>
        <rFont val="Times New Roman"/>
        <family val="1"/>
        <charset val="204"/>
      </rPr>
      <t>11 кл.</t>
    </r>
    <r>
      <rPr>
        <sz val="7"/>
        <rFont val="Times New Roman"/>
        <family val="1"/>
        <charset val="204"/>
      </rPr>
      <t>)</t>
    </r>
    <r>
      <rPr>
        <b/>
        <sz val="7"/>
        <rFont val="Times New Roman"/>
        <family val="1"/>
        <charset val="204"/>
      </rPr>
      <t xml:space="preserve"> - всего:</t>
    </r>
  </si>
  <si>
    <t>переведено с другой программы подготовки квалифицированных рабочих, служащих</t>
  </si>
  <si>
    <t>переведено с другой программы подготовки специалистов среднего звена</t>
  </si>
  <si>
    <t>переведено на другую программу подготовки квалифицированных рабочих, служащих</t>
  </si>
  <si>
    <t>переведено на другую программу подготовки специалистов среднего звена</t>
  </si>
  <si>
    <t>Код профессии (при наличии)</t>
  </si>
  <si>
    <t>восстановлены из ранее отчисленных</t>
  </si>
  <si>
    <t>переведено на другие формы обучения данной образовательной организации</t>
  </si>
  <si>
    <t>отчислено из-за просрочки оплаты обучения</t>
  </si>
  <si>
    <t>выход из академического отпуска</t>
  </si>
  <si>
    <t>зачислено</t>
  </si>
  <si>
    <t>переведено из одной группы в другую внутри одной программы</t>
  </si>
  <si>
    <r>
      <rPr>
        <b/>
        <sz val="7"/>
        <rFont val="Times New Roman"/>
        <family val="1"/>
        <charset val="204"/>
      </rPr>
      <t>Всего</t>
    </r>
    <r>
      <rPr>
        <sz val="7"/>
        <rFont val="Times New Roman"/>
        <family val="1"/>
        <charset val="204"/>
      </rPr>
      <t xml:space="preserve"> (сумма граф 8-16)</t>
    </r>
  </si>
  <si>
    <t>из них (из графы 17):</t>
  </si>
  <si>
    <t>отчислено по собственному желанию</t>
  </si>
  <si>
    <t>отчислено в связи с призывом в ряды Вооружённых Сил РФ</t>
  </si>
  <si>
    <t>из графы 24 - не прошли итоговую аттестацию</t>
  </si>
  <si>
    <r>
      <rPr>
        <b/>
        <sz val="7"/>
        <rFont val="Times New Roman"/>
        <family val="1"/>
        <charset val="204"/>
      </rPr>
      <t>Всего</t>
    </r>
    <r>
      <rPr>
        <sz val="7"/>
        <rFont val="Times New Roman"/>
        <family val="1"/>
        <charset val="204"/>
      </rPr>
      <t xml:space="preserve"> (сумма граф 18-24, 26-29)</t>
    </r>
  </si>
  <si>
    <t>из них (из графы 30):</t>
  </si>
  <si>
    <r>
      <rPr>
        <b/>
        <sz val="7"/>
        <rFont val="Times New Roman"/>
        <family val="1"/>
        <charset val="204"/>
      </rPr>
      <t>Всего</t>
    </r>
    <r>
      <rPr>
        <sz val="7"/>
        <rFont val="Times New Roman"/>
        <family val="1"/>
        <charset val="204"/>
      </rPr>
      <t xml:space="preserve"> (сумма граф 31-35)</t>
    </r>
  </si>
  <si>
    <t>по желанию студента</t>
  </si>
  <si>
    <t>подпись       М.П.</t>
  </si>
  <si>
    <r>
      <t xml:space="preserve">Численность </t>
    </r>
    <r>
      <rPr>
        <b/>
        <sz val="8"/>
        <color theme="1"/>
        <rFont val="Times New Roman"/>
        <family val="1"/>
        <charset val="204"/>
      </rPr>
      <t>выпускников</t>
    </r>
  </si>
  <si>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(сумма граф 8-12)</t>
    </r>
  </si>
  <si>
    <t>из них (из графы 13):</t>
  </si>
  <si>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(сумма граф 14-18)</t>
    </r>
  </si>
  <si>
    <t>из них (из графы 19):</t>
  </si>
  <si>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(сумма граф 20-23)</t>
    </r>
  </si>
  <si>
    <r>
      <t xml:space="preserve">Численность </t>
    </r>
    <r>
      <rPr>
        <b/>
        <sz val="9"/>
        <rFont val="Times New Roman"/>
        <family val="1"/>
        <charset val="204"/>
      </rPr>
      <t>выпускников</t>
    </r>
  </si>
  <si>
    <t>призыв в ряды Вооружённых Сил РФ</t>
  </si>
  <si>
    <t>по уходу за ребенком до 1,5 лет</t>
  </si>
  <si>
    <t>иное (указать по каким причинам)</t>
  </si>
  <si>
    <t>переведено в другую группу внутри одной программы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</si>
  <si>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 утв. приказом Минпросвещения России от 17 мая 2022 г. № 336 </t>
  </si>
  <si>
    <r>
      <rPr>
        <b/>
        <sz val="8"/>
        <color theme="1"/>
        <rFont val="Times New Roman"/>
        <family val="1"/>
        <charset val="204"/>
      </rPr>
      <t>ФАКТИЧЕСКАЯ ЧИСЛЕННОСТЬ</t>
    </r>
    <r>
      <rPr>
        <sz val="8"/>
        <color theme="1"/>
        <rFont val="Times New Roman"/>
        <family val="1"/>
        <charset val="204"/>
      </rPr>
      <t xml:space="preserve"> обучающихся  на </t>
    </r>
    <r>
      <rPr>
        <b/>
        <sz val="8"/>
        <color theme="1"/>
        <rFont val="Times New Roman"/>
        <family val="1"/>
        <charset val="204"/>
      </rPr>
      <t>01.01.2024 г.</t>
    </r>
  </si>
  <si>
    <t>Строительство и эксплуатация зданий и сооружений</t>
  </si>
  <si>
    <t>С-11</t>
  </si>
  <si>
    <t>С-12</t>
  </si>
  <si>
    <t>С-13</t>
  </si>
  <si>
    <t>С-14</t>
  </si>
  <si>
    <t>С-15</t>
  </si>
  <si>
    <t>С-21</t>
  </si>
  <si>
    <t>С-22</t>
  </si>
  <si>
    <t>С-23</t>
  </si>
  <si>
    <t>С-31</t>
  </si>
  <si>
    <t>С-32</t>
  </si>
  <si>
    <t>С-41</t>
  </si>
  <si>
    <t>С-42</t>
  </si>
  <si>
    <t>С-43</t>
  </si>
  <si>
    <t>14</t>
  </si>
  <si>
    <t>15</t>
  </si>
  <si>
    <t>Производство неметаллических строительных изделий и конструкций</t>
  </si>
  <si>
    <t>Т-11</t>
  </si>
  <si>
    <t>Т-21</t>
  </si>
  <si>
    <t>Т-31</t>
  </si>
  <si>
    <t>Т-32</t>
  </si>
  <si>
    <t>Т-41</t>
  </si>
  <si>
    <t>ПС-11</t>
  </si>
  <si>
    <t>16</t>
  </si>
  <si>
    <t>17</t>
  </si>
  <si>
    <t>18</t>
  </si>
  <si>
    <t>19</t>
  </si>
  <si>
    <t>20</t>
  </si>
  <si>
    <t>ПС-21</t>
  </si>
  <si>
    <t>ПС-31</t>
  </si>
  <si>
    <t>ПС-41</t>
  </si>
  <si>
    <t>21</t>
  </si>
  <si>
    <t>22</t>
  </si>
  <si>
    <t>23</t>
  </si>
  <si>
    <t>Строительство и эксплуатация городских путей сообщения</t>
  </si>
  <si>
    <t>Итого по специальности на всех курсах (сумма строк 02 - 14):</t>
  </si>
  <si>
    <t>Итого по специальности на всех курсах (сумма строк 16 - 20):</t>
  </si>
  <si>
    <t>24</t>
  </si>
  <si>
    <t>25</t>
  </si>
  <si>
    <t>26</t>
  </si>
  <si>
    <t>Итого по специальности на всех курсах (сумма строк 22 - 25):</t>
  </si>
  <si>
    <t>Э-11</t>
  </si>
  <si>
    <t>Э-12</t>
  </si>
  <si>
    <t>Э-13</t>
  </si>
  <si>
    <t>Э-21</t>
  </si>
  <si>
    <t>Э-22</t>
  </si>
  <si>
    <t>Э-23</t>
  </si>
  <si>
    <t>Э-31</t>
  </si>
  <si>
    <t>Э-32</t>
  </si>
  <si>
    <t>Э-41</t>
  </si>
  <si>
    <t>Э-42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</si>
  <si>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</si>
  <si>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</si>
  <si>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</si>
  <si>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</si>
  <si>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</si>
  <si>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</si>
  <si>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</si>
  <si>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</si>
  <si>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</si>
  <si>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</si>
  <si>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</si>
  <si>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Монтаж, наладка и эксплуатация электрооборудования промышленных и гражданских зданий</t>
  </si>
  <si>
    <t>Итого по специальности на всех курсах (сумма строк 27 - 36):</t>
  </si>
  <si>
    <t>Монтаж и эксплуатация внутренних сантехнических устройств, кондиционирования воздуха и вентиляции</t>
  </si>
  <si>
    <t>38</t>
  </si>
  <si>
    <t>39</t>
  </si>
  <si>
    <t>Итого по специальности на всех курсах (сумма строк 38):</t>
  </si>
  <si>
    <t>ТК-11</t>
  </si>
  <si>
    <t>Эксплуатация и обслуживание многоквартирного дома</t>
  </si>
  <si>
    <t>40</t>
  </si>
  <si>
    <t>41</t>
  </si>
  <si>
    <t>Итого по специальности на всех курсах (сумма строк 40):</t>
  </si>
  <si>
    <t>МД-11</t>
  </si>
  <si>
    <t>Техническое обслуживание и ремонт систем вентиляции и кондиционирования</t>
  </si>
  <si>
    <t>ТК-21</t>
  </si>
  <si>
    <t>ТК-31</t>
  </si>
  <si>
    <t>ТК-41</t>
  </si>
  <si>
    <t>42</t>
  </si>
  <si>
    <t>43</t>
  </si>
  <si>
    <t>44</t>
  </si>
  <si>
    <t>Итого по специальности на всех курсах (сумма строк 42 - 44):</t>
  </si>
  <si>
    <t>45</t>
  </si>
  <si>
    <t xml:space="preserve">Оснащение средствами автоматизации технологических процессов и производств (по отраслям). </t>
  </si>
  <si>
    <t>ОС-11</t>
  </si>
  <si>
    <t>46</t>
  </si>
  <si>
    <t>47</t>
  </si>
  <si>
    <t>Итого по специальности на всех курсах (сумма строк 46):</t>
  </si>
  <si>
    <t>ТД-11</t>
  </si>
  <si>
    <t>ТД-12</t>
  </si>
  <si>
    <t>ТД-13</t>
  </si>
  <si>
    <t>ТД-21</t>
  </si>
  <si>
    <t>ТД-22</t>
  </si>
  <si>
    <t>ТД-23</t>
  </si>
  <si>
    <t>ТД-31</t>
  </si>
  <si>
    <t>ТД-32</t>
  </si>
  <si>
    <t>ТД-33</t>
  </si>
  <si>
    <t>ТД-41</t>
  </si>
  <si>
    <t>ТД-42</t>
  </si>
  <si>
    <t>ТД-43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</si>
  <si>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</si>
  <si>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</si>
  <si>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</si>
  <si>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</si>
  <si>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</si>
  <si>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</si>
  <si>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</si>
  <si>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</si>
  <si>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</si>
  <si>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</si>
  <si>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</si>
  <si>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</si>
  <si>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Итого по специальности на всех курсах (сумма строк 48 - 59):</t>
  </si>
  <si>
    <t>Техническое обслуживание и ремонт двигателей, систем и агрегатов автомобилей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</si>
  <si>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</si>
  <si>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</si>
  <si>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</si>
  <si>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</si>
  <si>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</si>
  <si>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</si>
  <si>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</si>
  <si>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</si>
  <si>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</si>
  <si>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</si>
  <si>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</si>
  <si>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</si>
  <si>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</si>
  <si>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</si>
  <si>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Итого по специальности на всех курсах (сумма строк 62 - 64):</t>
  </si>
  <si>
    <t>ДС-11</t>
  </si>
  <si>
    <t>ДС-21</t>
  </si>
  <si>
    <t>ДС-31</t>
  </si>
  <si>
    <t>Итого по специальности на всех курсах (сумма строк 66 - 68):</t>
  </si>
  <si>
    <t>ТДО-11</t>
  </si>
  <si>
    <t>ТДО-21</t>
  </si>
  <si>
    <t>ТДО-31</t>
  </si>
  <si>
    <t>74</t>
  </si>
  <si>
    <t>Итого по специальности на всех курсах (сумма строк 73 - 74):</t>
  </si>
  <si>
    <t>75</t>
  </si>
  <si>
    <t>76</t>
  </si>
  <si>
    <t>ЗС-31</t>
  </si>
  <si>
    <t>ЗС-41</t>
  </si>
  <si>
    <t>77</t>
  </si>
  <si>
    <t>Заочная форма обучения на базе среднего общего образования (11 кл.) - всего:</t>
  </si>
  <si>
    <t>Очно-заочная форма обучения на базе основного общего образования (9 кл.) - всего:</t>
  </si>
  <si>
    <t>Очно-заочная форма обучения на базе среднего общего образования (11 кл.) - всего:</t>
  </si>
  <si>
    <t>Мастер общестроительных работ</t>
  </si>
  <si>
    <t>78</t>
  </si>
  <si>
    <t>79</t>
  </si>
  <si>
    <t>ОБ-21</t>
  </si>
  <si>
    <t>ОБ-31</t>
  </si>
  <si>
    <t>80</t>
  </si>
  <si>
    <t>Итого по специальности на всех курсах (сумма строк 78 - 79):</t>
  </si>
  <si>
    <t>81</t>
  </si>
  <si>
    <t>82</t>
  </si>
  <si>
    <t>Электромонтажник электрических сетей и электрооборудования</t>
  </si>
  <si>
    <t>Итого по специальности на всех курсах (сумма строк 81 - 82):</t>
  </si>
  <si>
    <t>ЭМ-21</t>
  </si>
  <si>
    <t>ЭМ-31</t>
  </si>
  <si>
    <t>83</t>
  </si>
  <si>
    <t>Мастер столярно-плотничных, паркетных и стекольных работ</t>
  </si>
  <si>
    <t>84</t>
  </si>
  <si>
    <t>85</t>
  </si>
  <si>
    <t>86</t>
  </si>
  <si>
    <t>Итого по специальности на всех курсах (сумма строк 84 - 85):</t>
  </si>
  <si>
    <t>СП-21</t>
  </si>
  <si>
    <t>СП-31</t>
  </si>
  <si>
    <t>Мастер отделочных строительных и декоративных работ</t>
  </si>
  <si>
    <t>87</t>
  </si>
  <si>
    <t>88</t>
  </si>
  <si>
    <t>89</t>
  </si>
  <si>
    <t>Итого по специальности на всех курсах (сумма строк 87 - 88):</t>
  </si>
  <si>
    <t>ОД-21</t>
  </si>
  <si>
    <t>ОД-31</t>
  </si>
  <si>
    <t>Исполнитель: Жукова Светлана Сергеевна</t>
  </si>
  <si>
    <t>Должность: заместитель директора</t>
  </si>
  <si>
    <t>Сварщик (ручной и частично механизированной сварки (наплавки)</t>
  </si>
  <si>
    <t>90</t>
  </si>
  <si>
    <t>91</t>
  </si>
  <si>
    <t>92</t>
  </si>
  <si>
    <t>Итого по специальности на всех курсах (сумма строк 90 - 91):</t>
  </si>
  <si>
    <t>СВ-21</t>
  </si>
  <si>
    <t>СВ-31</t>
  </si>
  <si>
    <t>Слесарь по контрольно-измерительным приборам и автоматике</t>
  </si>
  <si>
    <t>93</t>
  </si>
  <si>
    <t>94</t>
  </si>
  <si>
    <t>95</t>
  </si>
  <si>
    <t>Итого по специальности на всех курсах (сумма строк 93 - 94):</t>
  </si>
  <si>
    <t>КИП-21</t>
  </si>
  <si>
    <t>КИП-31</t>
  </si>
  <si>
    <t>96</t>
  </si>
  <si>
    <t>97</t>
  </si>
  <si>
    <t>98</t>
  </si>
  <si>
    <t>СтВ-21</t>
  </si>
  <si>
    <t>99</t>
  </si>
  <si>
    <t>Итого по специальности на всех курсах (сумма строк 98):</t>
  </si>
  <si>
    <t>100</t>
  </si>
  <si>
    <t>Маляр</t>
  </si>
  <si>
    <t>О-13</t>
  </si>
  <si>
    <t>21-о</t>
  </si>
  <si>
    <t>О-11</t>
  </si>
  <si>
    <t>О-12</t>
  </si>
  <si>
    <t>22-о</t>
  </si>
  <si>
    <t>Рабочий по комплексному обслуживанию зданий</t>
  </si>
  <si>
    <t>Итого по профессии на всех курсах (сумма строк 04 - 06):</t>
  </si>
  <si>
    <t>Всего по программам профессионального обучения (сумма строк 03 и 07):</t>
  </si>
  <si>
    <t>тел. с указанием кода города: (4722) 27-43-47</t>
  </si>
  <si>
    <t>ОГАПОУ "Белгородский строительный колледж"</t>
  </si>
  <si>
    <r>
      <rPr>
        <b/>
        <sz val="9"/>
        <rFont val="Times New Roman"/>
        <family val="1"/>
        <charset val="204"/>
      </rPr>
      <t xml:space="preserve">ПРИБЫЛО </t>
    </r>
    <r>
      <rPr>
        <sz val="9"/>
        <rFont val="Times New Roman"/>
        <family val="1"/>
        <charset val="204"/>
      </rPr>
      <t>обучающихся с 1 января  по 30 июня 2024 г.</t>
    </r>
  </si>
  <si>
    <r>
      <rPr>
        <b/>
        <sz val="9"/>
        <rFont val="Times New Roman"/>
        <family val="1"/>
        <charset val="204"/>
      </rPr>
      <t xml:space="preserve">ВЫБЫЛО </t>
    </r>
    <r>
      <rPr>
        <sz val="9"/>
        <rFont val="Times New Roman"/>
        <family val="1"/>
        <charset val="204"/>
      </rPr>
      <t>обучающихся с 1 января  по 30 июня 2024 г.</t>
    </r>
  </si>
  <si>
    <r>
      <rPr>
        <sz val="9"/>
        <rFont val="Times New Roman"/>
        <family val="1"/>
        <charset val="204"/>
      </rPr>
      <t>Уход в</t>
    </r>
    <r>
      <rPr>
        <b/>
        <sz val="9"/>
        <rFont val="Times New Roman"/>
        <family val="1"/>
        <charset val="204"/>
      </rPr>
      <t xml:space="preserve"> академический отпуск </t>
    </r>
    <r>
      <rPr>
        <sz val="9"/>
        <rFont val="Times New Roman"/>
        <family val="1"/>
        <charset val="204"/>
      </rPr>
      <t>с 1 января  по 30 июня 2024 г.</t>
    </r>
  </si>
  <si>
    <r>
      <rPr>
        <b/>
        <sz val="7"/>
        <rFont val="Times New Roman"/>
        <family val="1"/>
        <charset val="204"/>
      </rPr>
      <t>ФАКТИЧЕСКАЯ ЧИСЛЕННОСТЬ</t>
    </r>
    <r>
      <rPr>
        <sz val="7"/>
        <rFont val="Times New Roman"/>
        <family val="1"/>
        <charset val="204"/>
      </rPr>
      <t xml:space="preserve"> обучающихся на 01</t>
    </r>
    <r>
      <rPr>
        <b/>
        <sz val="7"/>
        <rFont val="Times New Roman"/>
        <family val="1"/>
        <charset val="204"/>
      </rPr>
      <t>.07.2024 г.</t>
    </r>
  </si>
  <si>
    <r>
      <rPr>
        <b/>
        <sz val="7"/>
        <rFont val="Times New Roman"/>
        <family val="1"/>
        <charset val="204"/>
      </rPr>
      <t>ФАКТИЧЕСКАЯ ЧИСЛЕННОСТЬ</t>
    </r>
    <r>
      <rPr>
        <sz val="7"/>
        <rFont val="Times New Roman"/>
        <family val="1"/>
        <charset val="204"/>
      </rPr>
      <t xml:space="preserve"> обучающихся </t>
    </r>
    <r>
      <rPr>
        <b/>
        <sz val="7"/>
        <rFont val="Times New Roman"/>
        <family val="1"/>
        <charset val="204"/>
      </rPr>
      <t>01.01.2024 г.</t>
    </r>
  </si>
  <si>
    <t>Директор ОГАПОУ "Белгородский строительный колледж"                                                                                                                                                                                                        "</t>
  </si>
  <si>
    <t>Д.И. Кириллов</t>
  </si>
  <si>
    <r>
      <t xml:space="preserve">ПРИБЫЛО </t>
    </r>
    <r>
      <rPr>
        <sz val="8"/>
        <color theme="1"/>
        <rFont val="Times New Roman"/>
        <family val="1"/>
        <charset val="204"/>
      </rPr>
      <t>обучающихся с 1 января  по 30 июня 2024 г.</t>
    </r>
  </si>
  <si>
    <r>
      <rPr>
        <b/>
        <sz val="8"/>
        <color theme="1"/>
        <rFont val="Times New Roman"/>
        <family val="1"/>
        <charset val="204"/>
      </rPr>
      <t xml:space="preserve">ВЫБЫЛО </t>
    </r>
    <r>
      <rPr>
        <sz val="8"/>
        <color theme="1"/>
        <rFont val="Times New Roman"/>
        <family val="1"/>
        <charset val="204"/>
      </rPr>
      <t>обучающихсяс 1 января  по 30 июня 2024 г.</t>
    </r>
  </si>
  <si>
    <r>
      <rPr>
        <sz val="8"/>
        <color theme="1"/>
        <rFont val="Times New Roman"/>
        <family val="1"/>
        <charset val="204"/>
      </rPr>
      <t>Уход в</t>
    </r>
    <r>
      <rPr>
        <b/>
        <sz val="8"/>
        <color theme="1"/>
        <rFont val="Times New Roman"/>
        <family val="1"/>
        <charset val="204"/>
      </rPr>
      <t xml:space="preserve"> академический отпуск </t>
    </r>
    <r>
      <rPr>
        <sz val="8"/>
        <color theme="1"/>
        <rFont val="Times New Roman"/>
        <family val="1"/>
        <charset val="204"/>
      </rPr>
      <t>с 1 января  по 30 июня 2024 г.</t>
    </r>
  </si>
  <si>
    <r>
      <rPr>
        <b/>
        <sz val="8"/>
        <color theme="1"/>
        <rFont val="Times New Roman"/>
        <family val="1"/>
        <charset val="204"/>
      </rPr>
      <t>ФАКТИЧЕСКАЯ ЧИСЛЕННОСТЬ</t>
    </r>
    <r>
      <rPr>
        <sz val="8"/>
        <color theme="1"/>
        <rFont val="Times New Roman"/>
        <family val="1"/>
        <charset val="204"/>
      </rPr>
      <t xml:space="preserve"> обучающихся  на </t>
    </r>
    <r>
      <rPr>
        <b/>
        <sz val="8"/>
        <color theme="1"/>
        <rFont val="Times New Roman"/>
        <family val="1"/>
        <charset val="204"/>
      </rPr>
      <t>01.07.2024 г.</t>
    </r>
  </si>
  <si>
    <t>Директор ОГАПОУ "Белгородский строительный колледж"                                                                                                                                                                                                                 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</si>
</sst>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8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7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textRotation="90" wrapText="1"/>
    </xf>
    <xf numFmtId="0" fontId="10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/>
    <xf numFmtId="0" fontId="14" fillId="0" borderId="1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4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10" fillId="0" borderId="8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21" fillId="0" borderId="0" xfId="0" applyFont="1"/>
    <xf numFmtId="0" fontId="19" fillId="0" borderId="0" xfId="0" applyFont="1" applyAlignment="1">
      <alignment horizontal="left" vertical="center"/>
    </xf>
    <xf numFmtId="0" fontId="19" fillId="0" borderId="0" xfId="0" applyFont="1"/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/>
    <xf numFmtId="0" fontId="20" fillId="0" borderId="0" xfId="0" applyFont="1" applyBorder="1" applyAlignment="1"/>
    <xf numFmtId="0" fontId="20" fillId="0" borderId="2" xfId="0" applyFont="1" applyBorder="1" applyAlignment="1"/>
    <xf numFmtId="0" fontId="20" fillId="0" borderId="0" xfId="0" applyFont="1"/>
    <xf numFmtId="0" fontId="22" fillId="0" borderId="0" xfId="0" applyFont="1"/>
    <xf numFmtId="0" fontId="7" fillId="0" borderId="0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14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4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right" vertical="center" wrapText="1"/>
    </xf>
    <xf numFmtId="0" fontId="27" fillId="0" borderId="0" xfId="0" applyFont="1"/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/>
    </xf>
    <xf numFmtId="164" fontId="15" fillId="0" borderId="3" xfId="0" applyNumberFormat="1" applyFont="1" applyBorder="1" applyAlignment="1">
      <alignment horizontal="right" vertical="center" wrapText="1"/>
    </xf>
    <xf numFmtId="0" fontId="26" fillId="0" borderId="4" xfId="0" applyFont="1" applyBorder="1" applyAlignment="1">
      <alignment horizontal="right" vertical="center" wrapText="1"/>
    </xf>
    <xf numFmtId="0" fontId="26" fillId="0" borderId="5" xfId="0" applyFont="1" applyBorder="1" applyAlignment="1">
      <alignment horizontal="right" vertical="center" wrapText="1"/>
    </xf>
    <xf numFmtId="164" fontId="14" fillId="0" borderId="6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5" xfId="0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5" xfId="0" applyFont="1" applyBorder="1" applyAlignment="1"/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22" fillId="0" borderId="0" xfId="0" applyFont="1" applyAlignment="1"/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textRotation="90" wrapText="1"/>
    </xf>
    <xf numFmtId="0" fontId="16" fillId="0" borderId="8" xfId="0" applyFont="1" applyBorder="1" applyAlignment="1">
      <alignment horizontal="center" textRotation="90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right" vertical="center"/>
    </xf>
    <xf numFmtId="0" fontId="22" fillId="0" borderId="2" xfId="0" applyFont="1" applyBorder="1" applyAlignment="1"/>
    <xf numFmtId="0" fontId="22" fillId="0" borderId="9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textRotation="90" wrapText="1"/>
    </xf>
    <xf numFmtId="0" fontId="22" fillId="0" borderId="7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/>
    </xf>
    <xf numFmtId="0" fontId="0" fillId="0" borderId="9" xfId="0" applyFont="1" applyBorder="1" applyAlignment="1">
      <alignment vertical="top"/>
    </xf>
    <xf numFmtId="0" fontId="12" fillId="0" borderId="2" xfId="0" applyFont="1" applyBorder="1" applyAlignment="1"/>
    <xf numFmtId="0" fontId="5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9" xfId="0" applyBorder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textRotation="90" wrapText="1"/>
    </xf>
    <xf numFmtId="0" fontId="11" fillId="0" borderId="8" xfId="0" applyFont="1" applyBorder="1" applyAlignment="1">
      <alignment horizontal="center" textRotation="90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22"/>
  <sheetViews>
    <sheetView topLeftCell="A109" zoomScale="115" zoomScaleNormal="115" workbookViewId="0">
      <selection activeCell="A2" sqref="A2:AK2"/>
    </sheetView>
  </sheetViews>
  <sheetFormatPr defaultColWidth="9.109375" defaultRowHeight="12" x14ac:dyDescent="0.25"/>
  <cols>
    <col min="1" max="1" width="9.6640625" style="34" customWidth="1"/>
    <col min="2" max="2" width="20.44140625" style="34" customWidth="1"/>
    <col min="3" max="3" width="7.33203125" style="34" customWidth="1"/>
    <col min="4" max="4" width="2.88671875" style="49" customWidth="1"/>
    <col min="5" max="5" width="5.88671875" style="34" customWidth="1"/>
    <col min="6" max="6" width="4.109375" style="34" customWidth="1"/>
    <col min="7" max="7" width="3.88671875" style="34" customWidth="1"/>
    <col min="8" max="16" width="2.6640625" style="34" customWidth="1"/>
    <col min="17" max="17" width="3.88671875" style="34" customWidth="1"/>
    <col min="18" max="29" width="2.6640625" style="34" customWidth="1"/>
    <col min="30" max="30" width="3.33203125" style="34" customWidth="1"/>
    <col min="31" max="35" width="2.6640625" style="34" customWidth="1"/>
    <col min="36" max="36" width="3.44140625" style="34" customWidth="1"/>
    <col min="37" max="37" width="3.5546875" style="34" customWidth="1"/>
    <col min="38" max="16384" width="9.109375" style="34"/>
  </cols>
  <sheetData>
    <row r="1" spans="1:37" s="32" customFormat="1" ht="16.5" customHeight="1" x14ac:dyDescent="0.3">
      <c r="A1" s="95" t="s">
        <v>32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</row>
    <row r="2" spans="1:37" s="32" customFormat="1" ht="17.25" customHeight="1" x14ac:dyDescent="0.3">
      <c r="A2" s="96" t="s">
        <v>290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37" s="33" customFormat="1" ht="17.25" customHeight="1" x14ac:dyDescent="0.3">
      <c r="A3" s="97" t="s">
        <v>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</row>
    <row r="4" spans="1:37" s="33" customFormat="1" ht="50.25" customHeight="1" x14ac:dyDescent="0.3">
      <c r="A4" s="84" t="s">
        <v>15</v>
      </c>
      <c r="B4" s="84" t="s">
        <v>81</v>
      </c>
      <c r="C4" s="98" t="s">
        <v>8</v>
      </c>
      <c r="D4" s="98" t="s">
        <v>17</v>
      </c>
      <c r="E4" s="98" t="s">
        <v>0</v>
      </c>
      <c r="F4" s="98" t="s">
        <v>295</v>
      </c>
      <c r="G4" s="101" t="s">
        <v>291</v>
      </c>
      <c r="H4" s="102"/>
      <c r="I4" s="102"/>
      <c r="J4" s="102"/>
      <c r="K4" s="102"/>
      <c r="L4" s="102"/>
      <c r="M4" s="102"/>
      <c r="N4" s="102"/>
      <c r="O4" s="102"/>
      <c r="P4" s="103"/>
      <c r="Q4" s="101" t="s">
        <v>292</v>
      </c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3"/>
      <c r="AD4" s="120" t="s">
        <v>293</v>
      </c>
      <c r="AE4" s="121"/>
      <c r="AF4" s="121"/>
      <c r="AG4" s="121"/>
      <c r="AH4" s="121"/>
      <c r="AI4" s="122"/>
      <c r="AJ4" s="117" t="s">
        <v>76</v>
      </c>
      <c r="AK4" s="98" t="s">
        <v>294</v>
      </c>
    </row>
    <row r="5" spans="1:37" ht="12" customHeight="1" x14ac:dyDescent="0.25">
      <c r="A5" s="111"/>
      <c r="B5" s="111"/>
      <c r="C5" s="99"/>
      <c r="D5" s="99"/>
      <c r="E5" s="99"/>
      <c r="F5" s="99"/>
      <c r="G5" s="98" t="s">
        <v>60</v>
      </c>
      <c r="H5" s="104" t="s">
        <v>38</v>
      </c>
      <c r="I5" s="115"/>
      <c r="J5" s="115"/>
      <c r="K5" s="115"/>
      <c r="L5" s="115"/>
      <c r="M5" s="115"/>
      <c r="N5" s="115"/>
      <c r="O5" s="115"/>
      <c r="P5" s="116"/>
      <c r="Q5" s="98" t="s">
        <v>65</v>
      </c>
      <c r="R5" s="104" t="s">
        <v>61</v>
      </c>
      <c r="S5" s="105"/>
      <c r="T5" s="105"/>
      <c r="U5" s="105"/>
      <c r="V5" s="106"/>
      <c r="W5" s="106"/>
      <c r="X5" s="106"/>
      <c r="Y5" s="106"/>
      <c r="Z5" s="106"/>
      <c r="AA5" s="106"/>
      <c r="AB5" s="106"/>
      <c r="AC5" s="107"/>
      <c r="AD5" s="98" t="s">
        <v>67</v>
      </c>
      <c r="AE5" s="104" t="s">
        <v>66</v>
      </c>
      <c r="AF5" s="105"/>
      <c r="AG5" s="105"/>
      <c r="AH5" s="105"/>
      <c r="AI5" s="123"/>
      <c r="AJ5" s="118"/>
      <c r="AK5" s="99"/>
    </row>
    <row r="6" spans="1:37" ht="272.25" customHeight="1" x14ac:dyDescent="0.25">
      <c r="A6" s="111"/>
      <c r="B6" s="111"/>
      <c r="C6" s="100"/>
      <c r="D6" s="100"/>
      <c r="E6" s="100"/>
      <c r="F6" s="100"/>
      <c r="G6" s="108"/>
      <c r="H6" s="18" t="s">
        <v>58</v>
      </c>
      <c r="I6" s="18" t="s">
        <v>57</v>
      </c>
      <c r="J6" s="18" t="s">
        <v>9</v>
      </c>
      <c r="K6" s="18" t="s">
        <v>49</v>
      </c>
      <c r="L6" s="18" t="s">
        <v>50</v>
      </c>
      <c r="M6" s="18" t="s">
        <v>59</v>
      </c>
      <c r="N6" s="18" t="s">
        <v>10</v>
      </c>
      <c r="O6" s="27" t="s">
        <v>54</v>
      </c>
      <c r="P6" s="27" t="s">
        <v>41</v>
      </c>
      <c r="Q6" s="108"/>
      <c r="R6" s="17" t="s">
        <v>55</v>
      </c>
      <c r="S6" s="17" t="s">
        <v>51</v>
      </c>
      <c r="T6" s="17" t="s">
        <v>52</v>
      </c>
      <c r="U6" s="18" t="s">
        <v>80</v>
      </c>
      <c r="V6" s="17" t="s">
        <v>11</v>
      </c>
      <c r="W6" s="20" t="s">
        <v>62</v>
      </c>
      <c r="X6" s="17" t="s">
        <v>13</v>
      </c>
      <c r="Y6" s="17" t="s">
        <v>64</v>
      </c>
      <c r="Z6" s="17" t="s">
        <v>14</v>
      </c>
      <c r="AA6" s="21" t="s">
        <v>63</v>
      </c>
      <c r="AB6" s="21" t="s">
        <v>56</v>
      </c>
      <c r="AC6" s="20" t="s">
        <v>42</v>
      </c>
      <c r="AD6" s="108"/>
      <c r="AE6" s="27" t="s">
        <v>12</v>
      </c>
      <c r="AF6" s="27" t="s">
        <v>77</v>
      </c>
      <c r="AG6" s="27" t="s">
        <v>78</v>
      </c>
      <c r="AH6" s="27" t="s">
        <v>68</v>
      </c>
      <c r="AI6" s="27" t="s">
        <v>79</v>
      </c>
      <c r="AJ6" s="119"/>
      <c r="AK6" s="100"/>
    </row>
    <row r="7" spans="1:37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  <c r="AI7" s="19">
        <v>35</v>
      </c>
      <c r="AJ7" s="19">
        <v>36</v>
      </c>
      <c r="AK7" s="19">
        <v>37</v>
      </c>
    </row>
    <row r="8" spans="1:37" x14ac:dyDescent="0.25">
      <c r="A8" s="109" t="s">
        <v>16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</row>
    <row r="9" spans="1:37" ht="23.25" customHeight="1" x14ac:dyDescent="0.25">
      <c r="A9" s="73" t="s">
        <v>46</v>
      </c>
      <c r="B9" s="74"/>
      <c r="C9" s="75"/>
      <c r="D9" s="35" t="s">
        <v>18</v>
      </c>
      <c r="E9" s="36" t="s">
        <v>22</v>
      </c>
      <c r="F9" s="37">
        <f>F24+F30+F35+F46+F48+F50+F54+F56+F69</f>
        <v>1071</v>
      </c>
      <c r="G9" s="51">
        <f t="shared" ref="G9:AK9" si="0">G24+G30+G35+G46+G48+G50+G54+G56+G69</f>
        <v>4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1</v>
      </c>
      <c r="N9" s="51">
        <f t="shared" si="0"/>
        <v>3</v>
      </c>
      <c r="O9" s="51">
        <f t="shared" si="0"/>
        <v>0</v>
      </c>
      <c r="P9" s="51">
        <f t="shared" si="0"/>
        <v>0</v>
      </c>
      <c r="Q9" s="51">
        <f t="shared" si="0"/>
        <v>22</v>
      </c>
      <c r="R9" s="51">
        <f t="shared" si="0"/>
        <v>0</v>
      </c>
      <c r="S9" s="51">
        <f t="shared" si="0"/>
        <v>0</v>
      </c>
      <c r="T9" s="51">
        <f t="shared" si="0"/>
        <v>0</v>
      </c>
      <c r="U9" s="51">
        <f t="shared" si="0"/>
        <v>1</v>
      </c>
      <c r="V9" s="51">
        <f t="shared" si="0"/>
        <v>6</v>
      </c>
      <c r="W9" s="51">
        <f t="shared" si="0"/>
        <v>3</v>
      </c>
      <c r="X9" s="51">
        <f t="shared" si="0"/>
        <v>6</v>
      </c>
      <c r="Y9" s="51">
        <f t="shared" si="0"/>
        <v>0</v>
      </c>
      <c r="Z9" s="51">
        <f t="shared" si="0"/>
        <v>0</v>
      </c>
      <c r="AA9" s="51">
        <f t="shared" si="0"/>
        <v>0</v>
      </c>
      <c r="AB9" s="51">
        <f t="shared" si="0"/>
        <v>0</v>
      </c>
      <c r="AC9" s="51">
        <f t="shared" si="0"/>
        <v>6</v>
      </c>
      <c r="AD9" s="51">
        <f t="shared" si="0"/>
        <v>2</v>
      </c>
      <c r="AE9" s="51">
        <f t="shared" si="0"/>
        <v>0</v>
      </c>
      <c r="AF9" s="51">
        <f t="shared" si="0"/>
        <v>0</v>
      </c>
      <c r="AG9" s="51">
        <f t="shared" si="0"/>
        <v>0</v>
      </c>
      <c r="AH9" s="51">
        <f t="shared" si="0"/>
        <v>0</v>
      </c>
      <c r="AI9" s="51">
        <f t="shared" si="0"/>
        <v>2</v>
      </c>
      <c r="AJ9" s="51">
        <f t="shared" si="0"/>
        <v>230</v>
      </c>
      <c r="AK9" s="51">
        <f t="shared" si="0"/>
        <v>821</v>
      </c>
    </row>
    <row r="10" spans="1:37" x14ac:dyDescent="0.25">
      <c r="A10" s="63" t="s">
        <v>21</v>
      </c>
      <c r="B10" s="64"/>
      <c r="C10" s="64"/>
      <c r="D10" s="64"/>
      <c r="E10" s="65"/>
      <c r="F10" s="36" t="s">
        <v>22</v>
      </c>
      <c r="G10" s="36" t="s">
        <v>22</v>
      </c>
      <c r="H10" s="36" t="s">
        <v>22</v>
      </c>
      <c r="I10" s="36" t="s">
        <v>22</v>
      </c>
      <c r="J10" s="36" t="s">
        <v>22</v>
      </c>
      <c r="K10" s="36" t="s">
        <v>22</v>
      </c>
      <c r="L10" s="36" t="s">
        <v>22</v>
      </c>
      <c r="M10" s="36" t="s">
        <v>22</v>
      </c>
      <c r="N10" s="36" t="s">
        <v>22</v>
      </c>
      <c r="O10" s="36" t="s">
        <v>22</v>
      </c>
      <c r="P10" s="36" t="s">
        <v>22</v>
      </c>
      <c r="Q10" s="36" t="s">
        <v>22</v>
      </c>
      <c r="R10" s="36" t="s">
        <v>22</v>
      </c>
      <c r="S10" s="36" t="s">
        <v>22</v>
      </c>
      <c r="T10" s="36" t="s">
        <v>22</v>
      </c>
      <c r="U10" s="36" t="s">
        <v>22</v>
      </c>
      <c r="V10" s="36" t="s">
        <v>22</v>
      </c>
      <c r="W10" s="36" t="s">
        <v>22</v>
      </c>
      <c r="X10" s="36" t="s">
        <v>22</v>
      </c>
      <c r="Y10" s="36" t="s">
        <v>22</v>
      </c>
      <c r="Z10" s="36" t="s">
        <v>22</v>
      </c>
      <c r="AA10" s="36" t="s">
        <v>22</v>
      </c>
      <c r="AB10" s="36" t="s">
        <v>22</v>
      </c>
      <c r="AC10" s="36" t="s">
        <v>22</v>
      </c>
      <c r="AD10" s="36" t="s">
        <v>22</v>
      </c>
      <c r="AE10" s="36" t="s">
        <v>22</v>
      </c>
      <c r="AF10" s="36" t="s">
        <v>22</v>
      </c>
      <c r="AG10" s="36" t="s">
        <v>22</v>
      </c>
      <c r="AH10" s="36" t="s">
        <v>22</v>
      </c>
      <c r="AI10" s="36" t="s">
        <v>22</v>
      </c>
      <c r="AJ10" s="36" t="s">
        <v>22</v>
      </c>
      <c r="AK10" s="36" t="s">
        <v>22</v>
      </c>
    </row>
    <row r="11" spans="1:37" ht="12" customHeight="1" x14ac:dyDescent="0.25">
      <c r="A11" s="77">
        <v>36930</v>
      </c>
      <c r="B11" s="84" t="s">
        <v>83</v>
      </c>
      <c r="C11" s="83" t="s">
        <v>1</v>
      </c>
      <c r="D11" s="35" t="s">
        <v>19</v>
      </c>
      <c r="E11" s="36" t="s">
        <v>84</v>
      </c>
      <c r="F11" s="61">
        <v>24</v>
      </c>
      <c r="G11" s="36">
        <f>SUM(H11:P11)</f>
        <v>0</v>
      </c>
      <c r="H11" s="36"/>
      <c r="I11" s="36"/>
      <c r="J11" s="36"/>
      <c r="K11" s="36"/>
      <c r="L11" s="36"/>
      <c r="M11" s="36"/>
      <c r="N11" s="36"/>
      <c r="O11" s="36"/>
      <c r="P11" s="36"/>
      <c r="Q11" s="36">
        <f>SUM(R11:X11)+SUM(Z11:AC11)</f>
        <v>0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>
        <f>SUM(AE11:AI11)</f>
        <v>0</v>
      </c>
      <c r="AE11" s="36"/>
      <c r="AF11" s="36"/>
      <c r="AG11" s="36"/>
      <c r="AH11" s="36"/>
      <c r="AI11" s="36"/>
      <c r="AJ11" s="36"/>
      <c r="AK11" s="36">
        <v>24</v>
      </c>
    </row>
    <row r="12" spans="1:37" x14ac:dyDescent="0.25">
      <c r="A12" s="77"/>
      <c r="B12" s="84"/>
      <c r="C12" s="83"/>
      <c r="D12" s="35" t="s">
        <v>20</v>
      </c>
      <c r="E12" s="36" t="s">
        <v>85</v>
      </c>
      <c r="F12" s="61">
        <v>24</v>
      </c>
      <c r="G12" s="36">
        <f t="shared" ref="G12:G28" si="1">SUM(H12:P12)</f>
        <v>1</v>
      </c>
      <c r="H12" s="36"/>
      <c r="I12" s="36"/>
      <c r="J12" s="36"/>
      <c r="K12" s="36"/>
      <c r="L12" s="36"/>
      <c r="M12" s="36">
        <v>1</v>
      </c>
      <c r="N12" s="36"/>
      <c r="O12" s="36"/>
      <c r="P12" s="36"/>
      <c r="Q12" s="36">
        <f t="shared" ref="Q12:Q68" si="2">SUM(R12:X12)+SUM(Z12:AC12)</f>
        <v>1</v>
      </c>
      <c r="R12" s="36"/>
      <c r="S12" s="36"/>
      <c r="T12" s="36"/>
      <c r="U12" s="36"/>
      <c r="V12" s="36">
        <v>1</v>
      </c>
      <c r="W12" s="36"/>
      <c r="X12" s="36"/>
      <c r="Y12" s="36"/>
      <c r="Z12" s="36"/>
      <c r="AA12" s="36"/>
      <c r="AB12" s="36"/>
      <c r="AC12" s="36"/>
      <c r="AD12" s="36">
        <f t="shared" ref="AD12:AD28" si="3">SUM(AE12:AI12)</f>
        <v>0</v>
      </c>
      <c r="AE12" s="36"/>
      <c r="AF12" s="36"/>
      <c r="AG12" s="36"/>
      <c r="AH12" s="36"/>
      <c r="AI12" s="36"/>
      <c r="AJ12" s="36"/>
      <c r="AK12" s="36">
        <v>24</v>
      </c>
    </row>
    <row r="13" spans="1:37" x14ac:dyDescent="0.25">
      <c r="A13" s="77"/>
      <c r="B13" s="84"/>
      <c r="C13" s="83"/>
      <c r="D13" s="35" t="s">
        <v>23</v>
      </c>
      <c r="E13" s="36" t="s">
        <v>86</v>
      </c>
      <c r="F13" s="61">
        <v>23</v>
      </c>
      <c r="G13" s="36">
        <f t="shared" si="1"/>
        <v>0</v>
      </c>
      <c r="H13" s="36"/>
      <c r="I13" s="36"/>
      <c r="J13" s="36"/>
      <c r="K13" s="36"/>
      <c r="L13" s="36"/>
      <c r="M13" s="36"/>
      <c r="N13" s="36"/>
      <c r="O13" s="36"/>
      <c r="P13" s="36"/>
      <c r="Q13" s="36">
        <f t="shared" si="2"/>
        <v>0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>
        <f t="shared" si="3"/>
        <v>0</v>
      </c>
      <c r="AE13" s="36"/>
      <c r="AF13" s="36"/>
      <c r="AG13" s="36"/>
      <c r="AH13" s="36"/>
      <c r="AI13" s="36"/>
      <c r="AJ13" s="36"/>
      <c r="AK13" s="36">
        <v>23</v>
      </c>
    </row>
    <row r="14" spans="1:37" x14ac:dyDescent="0.25">
      <c r="A14" s="77"/>
      <c r="B14" s="84"/>
      <c r="C14" s="83"/>
      <c r="D14" s="35" t="s">
        <v>24</v>
      </c>
      <c r="E14" s="36" t="s">
        <v>87</v>
      </c>
      <c r="F14" s="61">
        <v>23</v>
      </c>
      <c r="G14" s="36">
        <f t="shared" si="1"/>
        <v>1</v>
      </c>
      <c r="H14" s="36"/>
      <c r="I14" s="36"/>
      <c r="J14" s="36"/>
      <c r="K14" s="36"/>
      <c r="L14" s="36"/>
      <c r="M14" s="36"/>
      <c r="N14" s="36">
        <v>1</v>
      </c>
      <c r="O14" s="36"/>
      <c r="P14" s="36"/>
      <c r="Q14" s="36">
        <f t="shared" si="2"/>
        <v>1</v>
      </c>
      <c r="R14" s="36"/>
      <c r="S14" s="36"/>
      <c r="T14" s="36"/>
      <c r="U14" s="36">
        <v>1</v>
      </c>
      <c r="V14" s="36"/>
      <c r="W14" s="36"/>
      <c r="X14" s="36"/>
      <c r="Y14" s="36"/>
      <c r="Z14" s="36"/>
      <c r="AA14" s="36"/>
      <c r="AB14" s="36"/>
      <c r="AC14" s="36"/>
      <c r="AD14" s="36">
        <f t="shared" si="3"/>
        <v>0</v>
      </c>
      <c r="AE14" s="36"/>
      <c r="AF14" s="36"/>
      <c r="AG14" s="36"/>
      <c r="AH14" s="36"/>
      <c r="AI14" s="36"/>
      <c r="AJ14" s="36"/>
      <c r="AK14" s="36">
        <v>23</v>
      </c>
    </row>
    <row r="15" spans="1:37" x14ac:dyDescent="0.25">
      <c r="A15" s="77"/>
      <c r="B15" s="84"/>
      <c r="C15" s="83"/>
      <c r="D15" s="35" t="s">
        <v>27</v>
      </c>
      <c r="E15" s="36" t="s">
        <v>88</v>
      </c>
      <c r="F15" s="61">
        <v>23</v>
      </c>
      <c r="G15" s="36">
        <f t="shared" si="1"/>
        <v>0</v>
      </c>
      <c r="H15" s="36"/>
      <c r="I15" s="36"/>
      <c r="J15" s="36"/>
      <c r="K15" s="36"/>
      <c r="L15" s="36"/>
      <c r="M15" s="36"/>
      <c r="N15" s="36"/>
      <c r="O15" s="36"/>
      <c r="P15" s="36"/>
      <c r="Q15" s="36">
        <f t="shared" si="2"/>
        <v>1</v>
      </c>
      <c r="R15" s="36"/>
      <c r="S15" s="36"/>
      <c r="T15" s="36"/>
      <c r="U15" s="36"/>
      <c r="V15" s="36"/>
      <c r="W15" s="36"/>
      <c r="X15" s="36">
        <v>1</v>
      </c>
      <c r="Y15" s="36"/>
      <c r="Z15" s="36"/>
      <c r="AA15" s="36"/>
      <c r="AB15" s="36"/>
      <c r="AC15" s="36"/>
      <c r="AD15" s="36">
        <f t="shared" si="3"/>
        <v>0</v>
      </c>
      <c r="AE15" s="36"/>
      <c r="AF15" s="36"/>
      <c r="AG15" s="36"/>
      <c r="AH15" s="36"/>
      <c r="AI15" s="36"/>
      <c r="AJ15" s="36"/>
      <c r="AK15" s="36">
        <v>22</v>
      </c>
    </row>
    <row r="16" spans="1:37" x14ac:dyDescent="0.25">
      <c r="A16" s="77"/>
      <c r="B16" s="84"/>
      <c r="C16" s="83" t="s">
        <v>2</v>
      </c>
      <c r="D16" s="35" t="s">
        <v>28</v>
      </c>
      <c r="E16" s="36" t="s">
        <v>89</v>
      </c>
      <c r="F16" s="61">
        <v>21</v>
      </c>
      <c r="G16" s="36">
        <f t="shared" si="1"/>
        <v>0</v>
      </c>
      <c r="H16" s="36"/>
      <c r="I16" s="36"/>
      <c r="J16" s="36"/>
      <c r="K16" s="36"/>
      <c r="L16" s="36"/>
      <c r="M16" s="36"/>
      <c r="N16" s="36"/>
      <c r="O16" s="36"/>
      <c r="P16" s="36"/>
      <c r="Q16" s="36">
        <f t="shared" si="2"/>
        <v>0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>
        <f t="shared" si="3"/>
        <v>0</v>
      </c>
      <c r="AE16" s="36"/>
      <c r="AF16" s="36"/>
      <c r="AG16" s="36"/>
      <c r="AH16" s="36"/>
      <c r="AI16" s="36"/>
      <c r="AJ16" s="36"/>
      <c r="AK16" s="36">
        <v>21</v>
      </c>
    </row>
    <row r="17" spans="1:37" x14ac:dyDescent="0.25">
      <c r="A17" s="77"/>
      <c r="B17" s="84"/>
      <c r="C17" s="83"/>
      <c r="D17" s="35" t="s">
        <v>29</v>
      </c>
      <c r="E17" s="36" t="s">
        <v>90</v>
      </c>
      <c r="F17" s="61">
        <v>25</v>
      </c>
      <c r="G17" s="36">
        <f t="shared" si="1"/>
        <v>0</v>
      </c>
      <c r="H17" s="36"/>
      <c r="I17" s="36"/>
      <c r="J17" s="36"/>
      <c r="K17" s="36"/>
      <c r="L17" s="36"/>
      <c r="M17" s="36"/>
      <c r="N17" s="36"/>
      <c r="O17" s="36"/>
      <c r="P17" s="36"/>
      <c r="Q17" s="36">
        <f t="shared" si="2"/>
        <v>0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>
        <f t="shared" si="3"/>
        <v>0</v>
      </c>
      <c r="AE17" s="36"/>
      <c r="AF17" s="36"/>
      <c r="AG17" s="36"/>
      <c r="AH17" s="36"/>
      <c r="AI17" s="36"/>
      <c r="AJ17" s="36"/>
      <c r="AK17" s="36">
        <v>25</v>
      </c>
    </row>
    <row r="18" spans="1:37" x14ac:dyDescent="0.25">
      <c r="A18" s="77"/>
      <c r="B18" s="84"/>
      <c r="C18" s="83"/>
      <c r="D18" s="35" t="s">
        <v>30</v>
      </c>
      <c r="E18" s="36" t="s">
        <v>91</v>
      </c>
      <c r="F18" s="61">
        <v>22</v>
      </c>
      <c r="G18" s="36">
        <f t="shared" si="1"/>
        <v>0</v>
      </c>
      <c r="H18" s="36"/>
      <c r="I18" s="36"/>
      <c r="J18" s="36"/>
      <c r="K18" s="36"/>
      <c r="L18" s="36"/>
      <c r="M18" s="36"/>
      <c r="N18" s="36"/>
      <c r="O18" s="36"/>
      <c r="P18" s="36"/>
      <c r="Q18" s="36">
        <f t="shared" si="2"/>
        <v>1</v>
      </c>
      <c r="R18" s="36"/>
      <c r="S18" s="36"/>
      <c r="T18" s="36"/>
      <c r="U18" s="36"/>
      <c r="V18" s="36">
        <v>1</v>
      </c>
      <c r="W18" s="36"/>
      <c r="X18" s="36"/>
      <c r="Y18" s="36"/>
      <c r="Z18" s="36"/>
      <c r="AA18" s="36"/>
      <c r="AB18" s="36"/>
      <c r="AC18" s="36"/>
      <c r="AD18" s="36">
        <f t="shared" si="3"/>
        <v>0</v>
      </c>
      <c r="AE18" s="36"/>
      <c r="AF18" s="36"/>
      <c r="AG18" s="36"/>
      <c r="AH18" s="36"/>
      <c r="AI18" s="36"/>
      <c r="AJ18" s="36"/>
      <c r="AK18" s="36">
        <v>21</v>
      </c>
    </row>
    <row r="19" spans="1:37" x14ac:dyDescent="0.25">
      <c r="A19" s="77"/>
      <c r="B19" s="84"/>
      <c r="C19" s="83" t="s">
        <v>3</v>
      </c>
      <c r="D19" s="35" t="s">
        <v>31</v>
      </c>
      <c r="E19" s="36" t="s">
        <v>92</v>
      </c>
      <c r="F19" s="61">
        <v>23</v>
      </c>
      <c r="G19" s="36">
        <f t="shared" si="1"/>
        <v>0</v>
      </c>
      <c r="H19" s="36"/>
      <c r="I19" s="36"/>
      <c r="J19" s="36"/>
      <c r="K19" s="36"/>
      <c r="L19" s="36"/>
      <c r="M19" s="36"/>
      <c r="N19" s="36"/>
      <c r="O19" s="36"/>
      <c r="P19" s="36"/>
      <c r="Q19" s="36">
        <f t="shared" si="2"/>
        <v>0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>
        <f t="shared" si="3"/>
        <v>0</v>
      </c>
      <c r="AE19" s="36"/>
      <c r="AF19" s="36"/>
      <c r="AG19" s="36"/>
      <c r="AH19" s="36"/>
      <c r="AI19" s="36"/>
      <c r="AJ19" s="36"/>
      <c r="AK19" s="36">
        <v>23</v>
      </c>
    </row>
    <row r="20" spans="1:37" ht="11.4" customHeight="1" x14ac:dyDescent="0.25">
      <c r="A20" s="77"/>
      <c r="B20" s="84"/>
      <c r="C20" s="83"/>
      <c r="D20" s="35" t="s">
        <v>33</v>
      </c>
      <c r="E20" s="36" t="s">
        <v>93</v>
      </c>
      <c r="F20" s="61">
        <v>22</v>
      </c>
      <c r="G20" s="36">
        <f t="shared" si="1"/>
        <v>0</v>
      </c>
      <c r="H20" s="36"/>
      <c r="I20" s="36"/>
      <c r="J20" s="36"/>
      <c r="K20" s="36"/>
      <c r="L20" s="36"/>
      <c r="M20" s="36"/>
      <c r="N20" s="36"/>
      <c r="O20" s="36"/>
      <c r="P20" s="36"/>
      <c r="Q20" s="36">
        <f t="shared" si="2"/>
        <v>0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>
        <f t="shared" si="3"/>
        <v>0</v>
      </c>
      <c r="AE20" s="36"/>
      <c r="AF20" s="36"/>
      <c r="AG20" s="36"/>
      <c r="AH20" s="36"/>
      <c r="AI20" s="36"/>
      <c r="AJ20" s="36"/>
      <c r="AK20" s="36">
        <v>22</v>
      </c>
    </row>
    <row r="21" spans="1:37" x14ac:dyDescent="0.25">
      <c r="A21" s="77"/>
      <c r="B21" s="84"/>
      <c r="C21" s="83" t="s">
        <v>4</v>
      </c>
      <c r="D21" s="35" t="s">
        <v>34</v>
      </c>
      <c r="E21" s="36" t="s">
        <v>94</v>
      </c>
      <c r="F21" s="61">
        <v>24</v>
      </c>
      <c r="G21" s="36">
        <f t="shared" si="1"/>
        <v>0</v>
      </c>
      <c r="H21" s="36"/>
      <c r="I21" s="36"/>
      <c r="J21" s="36"/>
      <c r="K21" s="36"/>
      <c r="L21" s="36"/>
      <c r="M21" s="36"/>
      <c r="N21" s="36"/>
      <c r="O21" s="36"/>
      <c r="P21" s="36"/>
      <c r="Q21" s="36">
        <f t="shared" si="2"/>
        <v>0</v>
      </c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>
        <f t="shared" si="3"/>
        <v>0</v>
      </c>
      <c r="AE21" s="36"/>
      <c r="AF21" s="36"/>
      <c r="AG21" s="36"/>
      <c r="AH21" s="36"/>
      <c r="AI21" s="36"/>
      <c r="AJ21" s="36">
        <v>24</v>
      </c>
      <c r="AK21" s="36">
        <v>0</v>
      </c>
    </row>
    <row r="22" spans="1:37" x14ac:dyDescent="0.25">
      <c r="A22" s="77"/>
      <c r="B22" s="84"/>
      <c r="C22" s="83"/>
      <c r="D22" s="35" t="s">
        <v>35</v>
      </c>
      <c r="E22" s="36" t="s">
        <v>95</v>
      </c>
      <c r="F22" s="61">
        <v>23</v>
      </c>
      <c r="G22" s="36">
        <f t="shared" si="1"/>
        <v>0</v>
      </c>
      <c r="H22" s="36"/>
      <c r="I22" s="36"/>
      <c r="J22" s="36"/>
      <c r="K22" s="36"/>
      <c r="L22" s="36"/>
      <c r="M22" s="36"/>
      <c r="N22" s="36"/>
      <c r="O22" s="36"/>
      <c r="P22" s="36"/>
      <c r="Q22" s="36">
        <f t="shared" si="2"/>
        <v>0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>
        <f t="shared" si="3"/>
        <v>0</v>
      </c>
      <c r="AE22" s="36"/>
      <c r="AF22" s="36"/>
      <c r="AG22" s="36"/>
      <c r="AH22" s="36"/>
      <c r="AI22" s="36"/>
      <c r="AJ22" s="36">
        <v>23</v>
      </c>
      <c r="AK22" s="36">
        <v>0</v>
      </c>
    </row>
    <row r="23" spans="1:37" x14ac:dyDescent="0.25">
      <c r="A23" s="77"/>
      <c r="B23" s="84"/>
      <c r="C23" s="83"/>
      <c r="D23" s="35" t="s">
        <v>97</v>
      </c>
      <c r="E23" s="36" t="s">
        <v>96</v>
      </c>
      <c r="F23" s="36">
        <v>9</v>
      </c>
      <c r="G23" s="36">
        <f t="shared" si="1"/>
        <v>0</v>
      </c>
      <c r="H23" s="36"/>
      <c r="I23" s="36"/>
      <c r="J23" s="36"/>
      <c r="K23" s="36"/>
      <c r="L23" s="36"/>
      <c r="M23" s="36"/>
      <c r="N23" s="36"/>
      <c r="O23" s="36"/>
      <c r="P23" s="36"/>
      <c r="Q23" s="36">
        <f t="shared" si="2"/>
        <v>0</v>
      </c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>
        <f t="shared" si="3"/>
        <v>0</v>
      </c>
      <c r="AE23" s="36"/>
      <c r="AF23" s="36"/>
      <c r="AG23" s="36"/>
      <c r="AH23" s="36"/>
      <c r="AI23" s="36"/>
      <c r="AJ23" s="36">
        <v>9</v>
      </c>
      <c r="AK23" s="36">
        <v>0</v>
      </c>
    </row>
    <row r="24" spans="1:37" s="57" customFormat="1" ht="21.75" customHeight="1" x14ac:dyDescent="0.2">
      <c r="A24" s="66" t="s">
        <v>118</v>
      </c>
      <c r="B24" s="67"/>
      <c r="C24" s="68"/>
      <c r="D24" s="56" t="s">
        <v>98</v>
      </c>
      <c r="E24" s="51" t="s">
        <v>22</v>
      </c>
      <c r="F24" s="51">
        <f>SUM(F11:F23)</f>
        <v>286</v>
      </c>
      <c r="G24" s="51">
        <f t="shared" ref="G24:AK24" si="4">SUM(G11:G23)</f>
        <v>2</v>
      </c>
      <c r="H24" s="51">
        <f t="shared" si="4"/>
        <v>0</v>
      </c>
      <c r="I24" s="51">
        <f t="shared" si="4"/>
        <v>0</v>
      </c>
      <c r="J24" s="51">
        <f t="shared" si="4"/>
        <v>0</v>
      </c>
      <c r="K24" s="51">
        <f t="shared" si="4"/>
        <v>0</v>
      </c>
      <c r="L24" s="51">
        <f t="shared" si="4"/>
        <v>0</v>
      </c>
      <c r="M24" s="51">
        <f t="shared" si="4"/>
        <v>1</v>
      </c>
      <c r="N24" s="51">
        <f t="shared" si="4"/>
        <v>1</v>
      </c>
      <c r="O24" s="51">
        <f t="shared" si="4"/>
        <v>0</v>
      </c>
      <c r="P24" s="51">
        <f t="shared" si="4"/>
        <v>0</v>
      </c>
      <c r="Q24" s="51">
        <f t="shared" si="4"/>
        <v>4</v>
      </c>
      <c r="R24" s="51">
        <f t="shared" si="4"/>
        <v>0</v>
      </c>
      <c r="S24" s="51">
        <f t="shared" si="4"/>
        <v>0</v>
      </c>
      <c r="T24" s="51">
        <f t="shared" si="4"/>
        <v>0</v>
      </c>
      <c r="U24" s="51">
        <f t="shared" si="4"/>
        <v>1</v>
      </c>
      <c r="V24" s="51">
        <f t="shared" si="4"/>
        <v>2</v>
      </c>
      <c r="W24" s="51">
        <f t="shared" si="4"/>
        <v>0</v>
      </c>
      <c r="X24" s="51">
        <f t="shared" si="4"/>
        <v>1</v>
      </c>
      <c r="Y24" s="51">
        <f t="shared" si="4"/>
        <v>0</v>
      </c>
      <c r="Z24" s="51">
        <f t="shared" si="4"/>
        <v>0</v>
      </c>
      <c r="AA24" s="51">
        <f t="shared" si="4"/>
        <v>0</v>
      </c>
      <c r="AB24" s="51">
        <f t="shared" si="4"/>
        <v>0</v>
      </c>
      <c r="AC24" s="51">
        <f t="shared" si="4"/>
        <v>0</v>
      </c>
      <c r="AD24" s="51">
        <f>SUM(AD11:AD23)</f>
        <v>0</v>
      </c>
      <c r="AE24" s="51">
        <f t="shared" si="4"/>
        <v>0</v>
      </c>
      <c r="AF24" s="51">
        <f t="shared" si="4"/>
        <v>0</v>
      </c>
      <c r="AG24" s="51">
        <f t="shared" si="4"/>
        <v>0</v>
      </c>
      <c r="AH24" s="51">
        <f t="shared" si="4"/>
        <v>0</v>
      </c>
      <c r="AI24" s="51">
        <f t="shared" si="4"/>
        <v>0</v>
      </c>
      <c r="AJ24" s="51">
        <f t="shared" si="4"/>
        <v>56</v>
      </c>
      <c r="AK24" s="51">
        <f t="shared" si="4"/>
        <v>228</v>
      </c>
    </row>
    <row r="25" spans="1:37" ht="12.75" customHeight="1" x14ac:dyDescent="0.25">
      <c r="A25" s="69">
        <v>37660</v>
      </c>
      <c r="B25" s="71" t="s">
        <v>99</v>
      </c>
      <c r="C25" s="36" t="s">
        <v>1</v>
      </c>
      <c r="D25" s="35" t="s">
        <v>106</v>
      </c>
      <c r="E25" s="36" t="s">
        <v>100</v>
      </c>
      <c r="F25" s="36">
        <v>15</v>
      </c>
      <c r="G25" s="36">
        <f t="shared" si="1"/>
        <v>0</v>
      </c>
      <c r="H25" s="36"/>
      <c r="I25" s="36"/>
      <c r="J25" s="36"/>
      <c r="K25" s="36"/>
      <c r="L25" s="36"/>
      <c r="M25" s="36"/>
      <c r="N25" s="36"/>
      <c r="O25" s="36"/>
      <c r="P25" s="36"/>
      <c r="Q25" s="36">
        <f>SUM(R25:X25)+SUM(Z25:AC25)</f>
        <v>1</v>
      </c>
      <c r="R25" s="36"/>
      <c r="S25" s="36"/>
      <c r="T25" s="36"/>
      <c r="U25" s="36"/>
      <c r="V25" s="36">
        <v>1</v>
      </c>
      <c r="W25" s="36"/>
      <c r="X25" s="36"/>
      <c r="Y25" s="36"/>
      <c r="Z25" s="36"/>
      <c r="AA25" s="36"/>
      <c r="AB25" s="36"/>
      <c r="AC25" s="36"/>
      <c r="AD25" s="36">
        <f t="shared" si="3"/>
        <v>0</v>
      </c>
      <c r="AE25" s="36"/>
      <c r="AF25" s="36"/>
      <c r="AG25" s="36"/>
      <c r="AH25" s="36"/>
      <c r="AI25" s="36"/>
      <c r="AJ25" s="36"/>
      <c r="AK25" s="36">
        <v>14</v>
      </c>
    </row>
    <row r="26" spans="1:37" x14ac:dyDescent="0.25">
      <c r="A26" s="80"/>
      <c r="B26" s="72"/>
      <c r="C26" s="36" t="s">
        <v>2</v>
      </c>
      <c r="D26" s="35" t="s">
        <v>107</v>
      </c>
      <c r="E26" s="36" t="s">
        <v>101</v>
      </c>
      <c r="F26" s="36">
        <v>18</v>
      </c>
      <c r="G26" s="36">
        <f t="shared" si="1"/>
        <v>0</v>
      </c>
      <c r="H26" s="36"/>
      <c r="I26" s="36"/>
      <c r="J26" s="36"/>
      <c r="K26" s="36"/>
      <c r="L26" s="36"/>
      <c r="M26" s="36"/>
      <c r="N26" s="36"/>
      <c r="O26" s="36"/>
      <c r="P26" s="36"/>
      <c r="Q26" s="36">
        <f t="shared" si="2"/>
        <v>2</v>
      </c>
      <c r="R26" s="36"/>
      <c r="S26" s="36"/>
      <c r="T26" s="36"/>
      <c r="U26" s="36"/>
      <c r="V26" s="36"/>
      <c r="W26" s="36"/>
      <c r="X26" s="36">
        <v>2</v>
      </c>
      <c r="Y26" s="36"/>
      <c r="Z26" s="36"/>
      <c r="AA26" s="36"/>
      <c r="AB26" s="36"/>
      <c r="AC26" s="36"/>
      <c r="AD26" s="36">
        <f t="shared" si="3"/>
        <v>0</v>
      </c>
      <c r="AE26" s="36"/>
      <c r="AF26" s="36"/>
      <c r="AG26" s="36"/>
      <c r="AH26" s="36"/>
      <c r="AI26" s="36"/>
      <c r="AJ26" s="36"/>
      <c r="AK26" s="36">
        <v>16</v>
      </c>
    </row>
    <row r="27" spans="1:37" x14ac:dyDescent="0.25">
      <c r="A27" s="80"/>
      <c r="B27" s="72"/>
      <c r="C27" s="78" t="s">
        <v>3</v>
      </c>
      <c r="D27" s="35" t="s">
        <v>108</v>
      </c>
      <c r="E27" s="36" t="s">
        <v>102</v>
      </c>
      <c r="F27" s="36">
        <v>25</v>
      </c>
      <c r="G27" s="36">
        <f t="shared" si="1"/>
        <v>0</v>
      </c>
      <c r="H27" s="36"/>
      <c r="I27" s="36"/>
      <c r="J27" s="36"/>
      <c r="K27" s="36"/>
      <c r="L27" s="36"/>
      <c r="M27" s="36"/>
      <c r="N27" s="36"/>
      <c r="O27" s="36"/>
      <c r="P27" s="36"/>
      <c r="Q27" s="36">
        <f t="shared" si="2"/>
        <v>2</v>
      </c>
      <c r="R27" s="36"/>
      <c r="S27" s="36"/>
      <c r="T27" s="36"/>
      <c r="U27" s="36"/>
      <c r="V27" s="36"/>
      <c r="W27" s="36">
        <v>1</v>
      </c>
      <c r="X27" s="36"/>
      <c r="Y27" s="36"/>
      <c r="Z27" s="36"/>
      <c r="AA27" s="36"/>
      <c r="AB27" s="36"/>
      <c r="AC27" s="36">
        <v>1</v>
      </c>
      <c r="AD27" s="36">
        <f t="shared" si="3"/>
        <v>0</v>
      </c>
      <c r="AE27" s="36"/>
      <c r="AF27" s="36"/>
      <c r="AG27" s="36"/>
      <c r="AH27" s="36"/>
      <c r="AI27" s="36"/>
      <c r="AJ27" s="36"/>
      <c r="AK27" s="36">
        <v>23</v>
      </c>
    </row>
    <row r="28" spans="1:37" x14ac:dyDescent="0.25">
      <c r="A28" s="80"/>
      <c r="B28" s="72"/>
      <c r="C28" s="79"/>
      <c r="D28" s="35" t="s">
        <v>109</v>
      </c>
      <c r="E28" s="36" t="s">
        <v>103</v>
      </c>
      <c r="F28" s="36">
        <v>17</v>
      </c>
      <c r="G28" s="36">
        <f t="shared" si="1"/>
        <v>0</v>
      </c>
      <c r="H28" s="36"/>
      <c r="I28" s="36"/>
      <c r="J28" s="36"/>
      <c r="K28" s="36"/>
      <c r="L28" s="36"/>
      <c r="M28" s="36"/>
      <c r="N28" s="36"/>
      <c r="O28" s="36"/>
      <c r="P28" s="36"/>
      <c r="Q28" s="36">
        <f t="shared" si="2"/>
        <v>0</v>
      </c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>
        <f t="shared" si="3"/>
        <v>0</v>
      </c>
      <c r="AE28" s="36"/>
      <c r="AF28" s="36"/>
      <c r="AG28" s="36"/>
      <c r="AH28" s="36"/>
      <c r="AI28" s="36"/>
      <c r="AJ28" s="36"/>
      <c r="AK28" s="36">
        <v>17</v>
      </c>
    </row>
    <row r="29" spans="1:37" x14ac:dyDescent="0.25">
      <c r="A29" s="81"/>
      <c r="B29" s="82"/>
      <c r="C29" s="36" t="s">
        <v>4</v>
      </c>
      <c r="D29" s="35" t="s">
        <v>110</v>
      </c>
      <c r="E29" s="36" t="s">
        <v>104</v>
      </c>
      <c r="F29" s="36">
        <v>20</v>
      </c>
      <c r="G29" s="36">
        <f>SUM(H29:P29)</f>
        <v>0</v>
      </c>
      <c r="H29" s="36"/>
      <c r="I29" s="36"/>
      <c r="J29" s="36"/>
      <c r="K29" s="36"/>
      <c r="L29" s="36"/>
      <c r="M29" s="36"/>
      <c r="N29" s="36"/>
      <c r="O29" s="36"/>
      <c r="P29" s="36"/>
      <c r="Q29" s="36">
        <f t="shared" si="2"/>
        <v>0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>
        <f>SUM(AE29:AI29)</f>
        <v>1</v>
      </c>
      <c r="AE29" s="36"/>
      <c r="AF29" s="36"/>
      <c r="AG29" s="36"/>
      <c r="AH29" s="36"/>
      <c r="AI29" s="36">
        <v>1</v>
      </c>
      <c r="AJ29" s="36">
        <v>19</v>
      </c>
      <c r="AK29" s="36">
        <v>0</v>
      </c>
    </row>
    <row r="30" spans="1:37" s="57" customFormat="1" ht="20.25" customHeight="1" x14ac:dyDescent="0.2">
      <c r="A30" s="66" t="s">
        <v>119</v>
      </c>
      <c r="B30" s="67"/>
      <c r="C30" s="68"/>
      <c r="D30" s="56" t="s">
        <v>114</v>
      </c>
      <c r="E30" s="51" t="s">
        <v>22</v>
      </c>
      <c r="F30" s="51">
        <f>SUM(F25:F29)</f>
        <v>95</v>
      </c>
      <c r="G30" s="51">
        <f t="shared" ref="G30:AK30" si="5">SUM(G25:G29)</f>
        <v>0</v>
      </c>
      <c r="H30" s="51">
        <f t="shared" si="5"/>
        <v>0</v>
      </c>
      <c r="I30" s="51">
        <f t="shared" si="5"/>
        <v>0</v>
      </c>
      <c r="J30" s="51">
        <f t="shared" si="5"/>
        <v>0</v>
      </c>
      <c r="K30" s="51">
        <f t="shared" si="5"/>
        <v>0</v>
      </c>
      <c r="L30" s="51">
        <f t="shared" si="5"/>
        <v>0</v>
      </c>
      <c r="M30" s="51">
        <f t="shared" si="5"/>
        <v>0</v>
      </c>
      <c r="N30" s="51">
        <f t="shared" si="5"/>
        <v>0</v>
      </c>
      <c r="O30" s="51">
        <f t="shared" si="5"/>
        <v>0</v>
      </c>
      <c r="P30" s="51">
        <f t="shared" si="5"/>
        <v>0</v>
      </c>
      <c r="Q30" s="51">
        <f t="shared" si="5"/>
        <v>5</v>
      </c>
      <c r="R30" s="51">
        <f t="shared" si="5"/>
        <v>0</v>
      </c>
      <c r="S30" s="51">
        <f t="shared" si="5"/>
        <v>0</v>
      </c>
      <c r="T30" s="51">
        <f t="shared" si="5"/>
        <v>0</v>
      </c>
      <c r="U30" s="51">
        <f t="shared" si="5"/>
        <v>0</v>
      </c>
      <c r="V30" s="51">
        <f t="shared" si="5"/>
        <v>1</v>
      </c>
      <c r="W30" s="51">
        <f t="shared" si="5"/>
        <v>1</v>
      </c>
      <c r="X30" s="51">
        <f t="shared" si="5"/>
        <v>2</v>
      </c>
      <c r="Y30" s="51">
        <f t="shared" si="5"/>
        <v>0</v>
      </c>
      <c r="Z30" s="51">
        <f t="shared" si="5"/>
        <v>0</v>
      </c>
      <c r="AA30" s="51">
        <f t="shared" si="5"/>
        <v>0</v>
      </c>
      <c r="AB30" s="51">
        <f t="shared" si="5"/>
        <v>0</v>
      </c>
      <c r="AC30" s="51">
        <f t="shared" si="5"/>
        <v>1</v>
      </c>
      <c r="AD30" s="51">
        <f t="shared" si="5"/>
        <v>1</v>
      </c>
      <c r="AE30" s="51">
        <f t="shared" si="5"/>
        <v>0</v>
      </c>
      <c r="AF30" s="51">
        <f t="shared" si="5"/>
        <v>0</v>
      </c>
      <c r="AG30" s="51">
        <f t="shared" si="5"/>
        <v>0</v>
      </c>
      <c r="AH30" s="51">
        <f t="shared" si="5"/>
        <v>0</v>
      </c>
      <c r="AI30" s="51">
        <f t="shared" si="5"/>
        <v>1</v>
      </c>
      <c r="AJ30" s="51">
        <f t="shared" si="5"/>
        <v>19</v>
      </c>
      <c r="AK30" s="51">
        <f t="shared" si="5"/>
        <v>70</v>
      </c>
    </row>
    <row r="31" spans="1:37" ht="13.5" customHeight="1" x14ac:dyDescent="0.25">
      <c r="A31" s="69">
        <v>38756</v>
      </c>
      <c r="B31" s="71" t="s">
        <v>117</v>
      </c>
      <c r="C31" s="36" t="s">
        <v>1</v>
      </c>
      <c r="D31" s="35" t="s">
        <v>115</v>
      </c>
      <c r="E31" s="35" t="s">
        <v>105</v>
      </c>
      <c r="F31" s="36">
        <v>21</v>
      </c>
      <c r="G31" s="36">
        <f>SUM(H31:P31)</f>
        <v>1</v>
      </c>
      <c r="H31" s="36"/>
      <c r="I31" s="36"/>
      <c r="J31" s="36"/>
      <c r="K31" s="36"/>
      <c r="L31" s="36"/>
      <c r="M31" s="36"/>
      <c r="N31" s="36">
        <v>1</v>
      </c>
      <c r="O31" s="36"/>
      <c r="P31" s="36"/>
      <c r="Q31" s="36">
        <f t="shared" si="2"/>
        <v>1</v>
      </c>
      <c r="R31" s="36"/>
      <c r="S31" s="36"/>
      <c r="T31" s="36"/>
      <c r="U31" s="36"/>
      <c r="V31" s="36"/>
      <c r="W31" s="36">
        <v>1</v>
      </c>
      <c r="X31" s="36"/>
      <c r="Y31" s="36"/>
      <c r="Z31" s="36"/>
      <c r="AA31" s="36"/>
      <c r="AB31" s="36"/>
      <c r="AC31" s="36"/>
      <c r="AD31" s="36">
        <f>SUM(AE31:AI31)</f>
        <v>0</v>
      </c>
      <c r="AE31" s="36"/>
      <c r="AF31" s="36"/>
      <c r="AG31" s="36"/>
      <c r="AH31" s="36"/>
      <c r="AI31" s="36"/>
      <c r="AJ31" s="36"/>
      <c r="AK31" s="36">
        <v>21</v>
      </c>
    </row>
    <row r="32" spans="1:37" x14ac:dyDescent="0.25">
      <c r="A32" s="80"/>
      <c r="B32" s="72"/>
      <c r="C32" s="36" t="s">
        <v>2</v>
      </c>
      <c r="D32" s="35" t="s">
        <v>116</v>
      </c>
      <c r="E32" s="36" t="s">
        <v>111</v>
      </c>
      <c r="F32" s="36">
        <v>14</v>
      </c>
      <c r="G32" s="36">
        <f t="shared" ref="G32:G68" si="6">SUM(H32:P32)</f>
        <v>0</v>
      </c>
      <c r="H32" s="36"/>
      <c r="I32" s="36"/>
      <c r="J32" s="36"/>
      <c r="K32" s="36"/>
      <c r="L32" s="36"/>
      <c r="M32" s="36"/>
      <c r="N32" s="36"/>
      <c r="O32" s="36"/>
      <c r="P32" s="36"/>
      <c r="Q32" s="36">
        <f t="shared" si="2"/>
        <v>0</v>
      </c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>
        <f t="shared" ref="AD32:AD68" si="7">SUM(AE32:AI32)</f>
        <v>0</v>
      </c>
      <c r="AE32" s="36"/>
      <c r="AF32" s="36"/>
      <c r="AG32" s="36"/>
      <c r="AH32" s="36"/>
      <c r="AI32" s="36"/>
      <c r="AJ32" s="36"/>
      <c r="AK32" s="36">
        <v>14</v>
      </c>
    </row>
    <row r="33" spans="1:37" x14ac:dyDescent="0.25">
      <c r="A33" s="80"/>
      <c r="B33" s="72"/>
      <c r="C33" s="36" t="s">
        <v>3</v>
      </c>
      <c r="D33" s="35" t="s">
        <v>120</v>
      </c>
      <c r="E33" s="35" t="s">
        <v>112</v>
      </c>
      <c r="F33" s="36">
        <v>14</v>
      </c>
      <c r="G33" s="36">
        <f t="shared" si="6"/>
        <v>0</v>
      </c>
      <c r="H33" s="36"/>
      <c r="I33" s="36"/>
      <c r="J33" s="36"/>
      <c r="K33" s="36"/>
      <c r="L33" s="36"/>
      <c r="M33" s="36"/>
      <c r="N33" s="36"/>
      <c r="O33" s="36"/>
      <c r="P33" s="36"/>
      <c r="Q33" s="36">
        <f t="shared" si="2"/>
        <v>0</v>
      </c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>
        <f t="shared" si="7"/>
        <v>0</v>
      </c>
      <c r="AE33" s="36"/>
      <c r="AF33" s="36"/>
      <c r="AG33" s="36"/>
      <c r="AH33" s="36"/>
      <c r="AI33" s="36"/>
      <c r="AJ33" s="36"/>
      <c r="AK33" s="36">
        <v>14</v>
      </c>
    </row>
    <row r="34" spans="1:37" x14ac:dyDescent="0.25">
      <c r="A34" s="81"/>
      <c r="B34" s="82"/>
      <c r="C34" s="36" t="s">
        <v>4</v>
      </c>
      <c r="D34" s="35" t="s">
        <v>121</v>
      </c>
      <c r="E34" s="36" t="s">
        <v>113</v>
      </c>
      <c r="F34" s="36">
        <v>19</v>
      </c>
      <c r="G34" s="36">
        <f t="shared" si="6"/>
        <v>0</v>
      </c>
      <c r="H34" s="36"/>
      <c r="I34" s="36"/>
      <c r="J34" s="36"/>
      <c r="K34" s="36"/>
      <c r="L34" s="36"/>
      <c r="M34" s="36"/>
      <c r="N34" s="36"/>
      <c r="O34" s="36"/>
      <c r="P34" s="36"/>
      <c r="Q34" s="36">
        <f t="shared" si="2"/>
        <v>0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>
        <f t="shared" si="7"/>
        <v>1</v>
      </c>
      <c r="AE34" s="36"/>
      <c r="AF34" s="36"/>
      <c r="AG34" s="36"/>
      <c r="AH34" s="36"/>
      <c r="AI34" s="36">
        <v>1</v>
      </c>
      <c r="AJ34" s="36">
        <v>18</v>
      </c>
      <c r="AK34" s="36">
        <v>0</v>
      </c>
    </row>
    <row r="35" spans="1:37" s="57" customFormat="1" ht="18" customHeight="1" x14ac:dyDescent="0.2">
      <c r="A35" s="66" t="s">
        <v>123</v>
      </c>
      <c r="B35" s="67"/>
      <c r="C35" s="68"/>
      <c r="D35" s="56" t="s">
        <v>122</v>
      </c>
      <c r="E35" s="51" t="s">
        <v>22</v>
      </c>
      <c r="F35" s="51">
        <f>SUM(F31:F34)</f>
        <v>68</v>
      </c>
      <c r="G35" s="51">
        <f t="shared" ref="G35:AK35" si="8">SUM(G31:G34)</f>
        <v>1</v>
      </c>
      <c r="H35" s="51">
        <f t="shared" si="8"/>
        <v>0</v>
      </c>
      <c r="I35" s="51">
        <f t="shared" si="8"/>
        <v>0</v>
      </c>
      <c r="J35" s="51">
        <f t="shared" si="8"/>
        <v>0</v>
      </c>
      <c r="K35" s="51">
        <f t="shared" si="8"/>
        <v>0</v>
      </c>
      <c r="L35" s="51">
        <f t="shared" si="8"/>
        <v>0</v>
      </c>
      <c r="M35" s="51">
        <f t="shared" si="8"/>
        <v>0</v>
      </c>
      <c r="N35" s="51">
        <f t="shared" si="8"/>
        <v>1</v>
      </c>
      <c r="O35" s="51">
        <f t="shared" si="8"/>
        <v>0</v>
      </c>
      <c r="P35" s="51">
        <f t="shared" si="8"/>
        <v>0</v>
      </c>
      <c r="Q35" s="51">
        <f t="shared" si="8"/>
        <v>1</v>
      </c>
      <c r="R35" s="51">
        <f t="shared" si="8"/>
        <v>0</v>
      </c>
      <c r="S35" s="51">
        <f t="shared" si="8"/>
        <v>0</v>
      </c>
      <c r="T35" s="51">
        <f t="shared" si="8"/>
        <v>0</v>
      </c>
      <c r="U35" s="51">
        <f t="shared" si="8"/>
        <v>0</v>
      </c>
      <c r="V35" s="51">
        <f t="shared" si="8"/>
        <v>0</v>
      </c>
      <c r="W35" s="51">
        <f t="shared" si="8"/>
        <v>1</v>
      </c>
      <c r="X35" s="51">
        <f t="shared" si="8"/>
        <v>0</v>
      </c>
      <c r="Y35" s="51">
        <f t="shared" si="8"/>
        <v>0</v>
      </c>
      <c r="Z35" s="51">
        <f t="shared" si="8"/>
        <v>0</v>
      </c>
      <c r="AA35" s="51">
        <f t="shared" si="8"/>
        <v>0</v>
      </c>
      <c r="AB35" s="51">
        <f t="shared" si="8"/>
        <v>0</v>
      </c>
      <c r="AC35" s="51">
        <f t="shared" si="8"/>
        <v>0</v>
      </c>
      <c r="AD35" s="51">
        <f t="shared" si="8"/>
        <v>1</v>
      </c>
      <c r="AE35" s="51">
        <f t="shared" si="8"/>
        <v>0</v>
      </c>
      <c r="AF35" s="51">
        <f t="shared" si="8"/>
        <v>0</v>
      </c>
      <c r="AG35" s="51">
        <f t="shared" si="8"/>
        <v>0</v>
      </c>
      <c r="AH35" s="51">
        <f t="shared" si="8"/>
        <v>0</v>
      </c>
      <c r="AI35" s="51">
        <f t="shared" si="8"/>
        <v>1</v>
      </c>
      <c r="AJ35" s="51">
        <f>SUM(AJ31:AJ34)</f>
        <v>18</v>
      </c>
      <c r="AK35" s="51">
        <f t="shared" si="8"/>
        <v>49</v>
      </c>
    </row>
    <row r="36" spans="1:37" x14ac:dyDescent="0.25">
      <c r="A36" s="69">
        <v>39852</v>
      </c>
      <c r="B36" s="71" t="s">
        <v>145</v>
      </c>
      <c r="C36" s="78" t="s">
        <v>1</v>
      </c>
      <c r="D36" s="35" t="s">
        <v>134</v>
      </c>
      <c r="E36" s="36" t="s">
        <v>124</v>
      </c>
      <c r="F36" s="61">
        <v>21</v>
      </c>
      <c r="G36" s="53">
        <f t="shared" si="6"/>
        <v>0</v>
      </c>
      <c r="H36" s="36"/>
      <c r="I36" s="36"/>
      <c r="J36" s="36"/>
      <c r="K36" s="36"/>
      <c r="L36" s="36"/>
      <c r="M36" s="36"/>
      <c r="N36" s="36"/>
      <c r="O36" s="36"/>
      <c r="P36" s="36"/>
      <c r="Q36" s="53">
        <f>SUM(R36:X36)+SUM(Z36:AC36)</f>
        <v>0</v>
      </c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53">
        <f t="shared" si="7"/>
        <v>0</v>
      </c>
      <c r="AE36" s="36"/>
      <c r="AF36" s="36"/>
      <c r="AG36" s="36"/>
      <c r="AH36" s="36"/>
      <c r="AI36" s="36"/>
      <c r="AJ36" s="36"/>
      <c r="AK36" s="36">
        <v>21</v>
      </c>
    </row>
    <row r="37" spans="1:37" x14ac:dyDescent="0.25">
      <c r="A37" s="80"/>
      <c r="B37" s="72"/>
      <c r="C37" s="124"/>
      <c r="D37" s="35" t="s">
        <v>135</v>
      </c>
      <c r="E37" s="53" t="s">
        <v>125</v>
      </c>
      <c r="F37" s="61">
        <v>19</v>
      </c>
      <c r="G37" s="53">
        <f t="shared" si="6"/>
        <v>0</v>
      </c>
      <c r="H37" s="53"/>
      <c r="I37" s="53"/>
      <c r="J37" s="53"/>
      <c r="K37" s="53"/>
      <c r="L37" s="53"/>
      <c r="M37" s="53"/>
      <c r="N37" s="53"/>
      <c r="O37" s="53"/>
      <c r="P37" s="53"/>
      <c r="Q37" s="53">
        <f t="shared" si="2"/>
        <v>0</v>
      </c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>
        <f t="shared" si="7"/>
        <v>0</v>
      </c>
      <c r="AE37" s="53"/>
      <c r="AF37" s="53"/>
      <c r="AG37" s="53"/>
      <c r="AH37" s="53"/>
      <c r="AI37" s="53"/>
      <c r="AJ37" s="53"/>
      <c r="AK37" s="53">
        <v>19</v>
      </c>
    </row>
    <row r="38" spans="1:37" x14ac:dyDescent="0.25">
      <c r="A38" s="80"/>
      <c r="B38" s="72"/>
      <c r="C38" s="79"/>
      <c r="D38" s="35" t="s">
        <v>136</v>
      </c>
      <c r="E38" s="53" t="s">
        <v>126</v>
      </c>
      <c r="F38" s="61">
        <v>22</v>
      </c>
      <c r="G38" s="53">
        <f t="shared" si="6"/>
        <v>0</v>
      </c>
      <c r="H38" s="53"/>
      <c r="I38" s="53"/>
      <c r="J38" s="53"/>
      <c r="K38" s="53"/>
      <c r="L38" s="53"/>
      <c r="M38" s="53"/>
      <c r="N38" s="53"/>
      <c r="O38" s="53"/>
      <c r="P38" s="53"/>
      <c r="Q38" s="53">
        <f t="shared" si="2"/>
        <v>1</v>
      </c>
      <c r="R38" s="53"/>
      <c r="S38" s="53"/>
      <c r="T38" s="53"/>
      <c r="U38" s="53"/>
      <c r="V38" s="53"/>
      <c r="W38" s="53">
        <v>1</v>
      </c>
      <c r="X38" s="53"/>
      <c r="Y38" s="53"/>
      <c r="Z38" s="53"/>
      <c r="AA38" s="53"/>
      <c r="AB38" s="53"/>
      <c r="AC38" s="53"/>
      <c r="AD38" s="53">
        <f t="shared" si="7"/>
        <v>0</v>
      </c>
      <c r="AE38" s="53"/>
      <c r="AF38" s="53"/>
      <c r="AG38" s="53"/>
      <c r="AH38" s="53"/>
      <c r="AI38" s="53"/>
      <c r="AJ38" s="53"/>
      <c r="AK38" s="53">
        <v>21</v>
      </c>
    </row>
    <row r="39" spans="1:37" x14ac:dyDescent="0.25">
      <c r="A39" s="80"/>
      <c r="B39" s="72"/>
      <c r="C39" s="78" t="s">
        <v>2</v>
      </c>
      <c r="D39" s="35" t="s">
        <v>137</v>
      </c>
      <c r="E39" s="53" t="s">
        <v>127</v>
      </c>
      <c r="F39" s="61">
        <v>24</v>
      </c>
      <c r="G39" s="53">
        <f t="shared" si="6"/>
        <v>0</v>
      </c>
      <c r="H39" s="53"/>
      <c r="I39" s="53"/>
      <c r="J39" s="53"/>
      <c r="K39" s="53"/>
      <c r="L39" s="53"/>
      <c r="M39" s="53"/>
      <c r="N39" s="53"/>
      <c r="O39" s="53"/>
      <c r="P39" s="53"/>
      <c r="Q39" s="53">
        <f t="shared" si="2"/>
        <v>2</v>
      </c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>
        <v>2</v>
      </c>
      <c r="AD39" s="53">
        <f t="shared" si="7"/>
        <v>0</v>
      </c>
      <c r="AE39" s="53"/>
      <c r="AF39" s="53"/>
      <c r="AG39" s="53"/>
      <c r="AH39" s="53"/>
      <c r="AI39" s="53"/>
      <c r="AJ39" s="53"/>
      <c r="AK39" s="53">
        <v>22</v>
      </c>
    </row>
    <row r="40" spans="1:37" x14ac:dyDescent="0.25">
      <c r="A40" s="80"/>
      <c r="B40" s="72"/>
      <c r="C40" s="124"/>
      <c r="D40" s="35" t="s">
        <v>138</v>
      </c>
      <c r="E40" s="53" t="s">
        <v>128</v>
      </c>
      <c r="F40" s="61">
        <v>22</v>
      </c>
      <c r="G40" s="53">
        <f t="shared" si="6"/>
        <v>0</v>
      </c>
      <c r="H40" s="53"/>
      <c r="I40" s="53"/>
      <c r="J40" s="53"/>
      <c r="K40" s="53"/>
      <c r="L40" s="53"/>
      <c r="M40" s="53"/>
      <c r="N40" s="53"/>
      <c r="O40" s="53"/>
      <c r="P40" s="53"/>
      <c r="Q40" s="53">
        <f t="shared" si="2"/>
        <v>0</v>
      </c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>
        <f t="shared" si="7"/>
        <v>0</v>
      </c>
      <c r="AE40" s="53"/>
      <c r="AF40" s="53"/>
      <c r="AG40" s="53"/>
      <c r="AH40" s="53"/>
      <c r="AI40" s="53"/>
      <c r="AJ40" s="53"/>
      <c r="AK40" s="53">
        <v>22</v>
      </c>
    </row>
    <row r="41" spans="1:37" x14ac:dyDescent="0.25">
      <c r="A41" s="80"/>
      <c r="B41" s="72"/>
      <c r="C41" s="79"/>
      <c r="D41" s="35" t="s">
        <v>139</v>
      </c>
      <c r="E41" s="53" t="s">
        <v>129</v>
      </c>
      <c r="F41" s="61">
        <v>15</v>
      </c>
      <c r="G41" s="53">
        <f t="shared" si="6"/>
        <v>0</v>
      </c>
      <c r="H41" s="53"/>
      <c r="I41" s="53"/>
      <c r="J41" s="53"/>
      <c r="K41" s="53"/>
      <c r="L41" s="53"/>
      <c r="M41" s="53"/>
      <c r="N41" s="53"/>
      <c r="O41" s="53"/>
      <c r="P41" s="53"/>
      <c r="Q41" s="53">
        <f t="shared" si="2"/>
        <v>2</v>
      </c>
      <c r="R41" s="53"/>
      <c r="S41" s="53"/>
      <c r="T41" s="53"/>
      <c r="U41" s="53"/>
      <c r="V41" s="53"/>
      <c r="W41" s="53"/>
      <c r="X41" s="53">
        <v>1</v>
      </c>
      <c r="Y41" s="53"/>
      <c r="Z41" s="53"/>
      <c r="AA41" s="53"/>
      <c r="AB41" s="53"/>
      <c r="AC41" s="53">
        <v>1</v>
      </c>
      <c r="AD41" s="53">
        <f t="shared" si="7"/>
        <v>0</v>
      </c>
      <c r="AE41" s="53"/>
      <c r="AF41" s="53"/>
      <c r="AG41" s="53"/>
      <c r="AH41" s="53"/>
      <c r="AI41" s="53"/>
      <c r="AJ41" s="53"/>
      <c r="AK41" s="53">
        <v>13</v>
      </c>
    </row>
    <row r="42" spans="1:37" x14ac:dyDescent="0.25">
      <c r="A42" s="80"/>
      <c r="B42" s="72"/>
      <c r="C42" s="78" t="s">
        <v>3</v>
      </c>
      <c r="D42" s="35" t="s">
        <v>140</v>
      </c>
      <c r="E42" s="53" t="s">
        <v>130</v>
      </c>
      <c r="F42" s="61">
        <v>20</v>
      </c>
      <c r="G42" s="53">
        <f t="shared" si="6"/>
        <v>0</v>
      </c>
      <c r="H42" s="53"/>
      <c r="I42" s="53"/>
      <c r="J42" s="53"/>
      <c r="K42" s="53"/>
      <c r="L42" s="53"/>
      <c r="M42" s="53"/>
      <c r="N42" s="53"/>
      <c r="O42" s="53"/>
      <c r="P42" s="53"/>
      <c r="Q42" s="53">
        <f t="shared" si="2"/>
        <v>0</v>
      </c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>
        <f t="shared" si="7"/>
        <v>0</v>
      </c>
      <c r="AE42" s="53"/>
      <c r="AF42" s="53"/>
      <c r="AG42" s="53"/>
      <c r="AH42" s="53"/>
      <c r="AI42" s="53"/>
      <c r="AJ42" s="53"/>
      <c r="AK42" s="53">
        <v>20</v>
      </c>
    </row>
    <row r="43" spans="1:37" x14ac:dyDescent="0.25">
      <c r="A43" s="80"/>
      <c r="B43" s="72"/>
      <c r="C43" s="79"/>
      <c r="D43" s="35" t="s">
        <v>141</v>
      </c>
      <c r="E43" s="53" t="s">
        <v>131</v>
      </c>
      <c r="F43" s="61">
        <v>25</v>
      </c>
      <c r="G43" s="53">
        <f t="shared" si="6"/>
        <v>0</v>
      </c>
      <c r="H43" s="53"/>
      <c r="I43" s="53"/>
      <c r="J43" s="53"/>
      <c r="K43" s="53"/>
      <c r="L43" s="53"/>
      <c r="M43" s="53"/>
      <c r="N43" s="53"/>
      <c r="O43" s="53"/>
      <c r="P43" s="53"/>
      <c r="Q43" s="53">
        <f t="shared" si="2"/>
        <v>1</v>
      </c>
      <c r="R43" s="53"/>
      <c r="S43" s="53"/>
      <c r="T43" s="53"/>
      <c r="U43" s="53"/>
      <c r="V43" s="53"/>
      <c r="W43" s="53"/>
      <c r="X43" s="53">
        <v>1</v>
      </c>
      <c r="Y43" s="53"/>
      <c r="Z43" s="53"/>
      <c r="AA43" s="53"/>
      <c r="AB43" s="53"/>
      <c r="AC43" s="53"/>
      <c r="AD43" s="53">
        <f t="shared" si="7"/>
        <v>0</v>
      </c>
      <c r="AE43" s="53"/>
      <c r="AF43" s="53"/>
      <c r="AG43" s="53"/>
      <c r="AH43" s="53"/>
      <c r="AI43" s="53"/>
      <c r="AJ43" s="53"/>
      <c r="AK43" s="53">
        <v>24</v>
      </c>
    </row>
    <row r="44" spans="1:37" x14ac:dyDescent="0.25">
      <c r="A44" s="80"/>
      <c r="B44" s="72"/>
      <c r="C44" s="78" t="s">
        <v>4</v>
      </c>
      <c r="D44" s="35" t="s">
        <v>142</v>
      </c>
      <c r="E44" s="53" t="s">
        <v>132</v>
      </c>
      <c r="F44" s="61">
        <v>24</v>
      </c>
      <c r="G44" s="53">
        <f t="shared" si="6"/>
        <v>0</v>
      </c>
      <c r="H44" s="53"/>
      <c r="I44" s="53"/>
      <c r="J44" s="53"/>
      <c r="K44" s="53"/>
      <c r="L44" s="53"/>
      <c r="M44" s="53"/>
      <c r="N44" s="53"/>
      <c r="O44" s="53"/>
      <c r="P44" s="53"/>
      <c r="Q44" s="53">
        <f t="shared" si="2"/>
        <v>0</v>
      </c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>
        <f t="shared" si="7"/>
        <v>0</v>
      </c>
      <c r="AE44" s="53"/>
      <c r="AF44" s="53"/>
      <c r="AG44" s="53"/>
      <c r="AH44" s="53"/>
      <c r="AI44" s="53"/>
      <c r="AJ44" s="53">
        <v>24</v>
      </c>
      <c r="AK44" s="53">
        <v>0</v>
      </c>
    </row>
    <row r="45" spans="1:37" x14ac:dyDescent="0.25">
      <c r="A45" s="81"/>
      <c r="B45" s="82"/>
      <c r="C45" s="79"/>
      <c r="D45" s="35" t="s">
        <v>143</v>
      </c>
      <c r="E45" s="53" t="s">
        <v>133</v>
      </c>
      <c r="F45" s="61">
        <v>22</v>
      </c>
      <c r="G45" s="53">
        <f t="shared" si="6"/>
        <v>0</v>
      </c>
      <c r="H45" s="53"/>
      <c r="I45" s="53"/>
      <c r="J45" s="53"/>
      <c r="K45" s="53"/>
      <c r="L45" s="53"/>
      <c r="M45" s="53"/>
      <c r="N45" s="53"/>
      <c r="O45" s="53"/>
      <c r="P45" s="53"/>
      <c r="Q45" s="53">
        <f t="shared" si="2"/>
        <v>1</v>
      </c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>
        <v>1</v>
      </c>
      <c r="AD45" s="53">
        <f t="shared" si="7"/>
        <v>0</v>
      </c>
      <c r="AE45" s="53"/>
      <c r="AF45" s="53"/>
      <c r="AG45" s="53"/>
      <c r="AH45" s="53"/>
      <c r="AI45" s="53"/>
      <c r="AJ45" s="53">
        <v>21</v>
      </c>
      <c r="AK45" s="53">
        <v>0</v>
      </c>
    </row>
    <row r="46" spans="1:37" s="57" customFormat="1" ht="19.2" customHeight="1" x14ac:dyDescent="0.2">
      <c r="A46" s="66" t="s">
        <v>146</v>
      </c>
      <c r="B46" s="67"/>
      <c r="C46" s="68"/>
      <c r="D46" s="56" t="s">
        <v>144</v>
      </c>
      <c r="E46" s="51" t="s">
        <v>22</v>
      </c>
      <c r="F46" s="51">
        <f>SUM(F36:F45)</f>
        <v>214</v>
      </c>
      <c r="G46" s="51">
        <f t="shared" ref="G46:AK46" si="9">SUM(G36:G45)</f>
        <v>0</v>
      </c>
      <c r="H46" s="51">
        <f t="shared" si="9"/>
        <v>0</v>
      </c>
      <c r="I46" s="51">
        <f t="shared" si="9"/>
        <v>0</v>
      </c>
      <c r="J46" s="51">
        <f t="shared" si="9"/>
        <v>0</v>
      </c>
      <c r="K46" s="51">
        <f t="shared" si="9"/>
        <v>0</v>
      </c>
      <c r="L46" s="51">
        <f t="shared" si="9"/>
        <v>0</v>
      </c>
      <c r="M46" s="51">
        <f t="shared" si="9"/>
        <v>0</v>
      </c>
      <c r="N46" s="51">
        <f t="shared" si="9"/>
        <v>0</v>
      </c>
      <c r="O46" s="51">
        <f t="shared" si="9"/>
        <v>0</v>
      </c>
      <c r="P46" s="51">
        <f t="shared" si="9"/>
        <v>0</v>
      </c>
      <c r="Q46" s="51">
        <f>SUM(Q36:Q45)</f>
        <v>7</v>
      </c>
      <c r="R46" s="51">
        <f t="shared" si="9"/>
        <v>0</v>
      </c>
      <c r="S46" s="51">
        <f t="shared" si="9"/>
        <v>0</v>
      </c>
      <c r="T46" s="51">
        <f t="shared" si="9"/>
        <v>0</v>
      </c>
      <c r="U46" s="51">
        <f t="shared" si="9"/>
        <v>0</v>
      </c>
      <c r="V46" s="51">
        <f t="shared" si="9"/>
        <v>0</v>
      </c>
      <c r="W46" s="51">
        <f t="shared" si="9"/>
        <v>1</v>
      </c>
      <c r="X46" s="51">
        <f t="shared" si="9"/>
        <v>2</v>
      </c>
      <c r="Y46" s="51">
        <f t="shared" si="9"/>
        <v>0</v>
      </c>
      <c r="Z46" s="51">
        <f t="shared" si="9"/>
        <v>0</v>
      </c>
      <c r="AA46" s="51">
        <f t="shared" si="9"/>
        <v>0</v>
      </c>
      <c r="AB46" s="51">
        <f t="shared" si="9"/>
        <v>0</v>
      </c>
      <c r="AC46" s="51">
        <f t="shared" si="9"/>
        <v>4</v>
      </c>
      <c r="AD46" s="51">
        <f t="shared" si="9"/>
        <v>0</v>
      </c>
      <c r="AE46" s="51">
        <f t="shared" si="9"/>
        <v>0</v>
      </c>
      <c r="AF46" s="51">
        <f t="shared" si="9"/>
        <v>0</v>
      </c>
      <c r="AG46" s="51">
        <f t="shared" si="9"/>
        <v>0</v>
      </c>
      <c r="AH46" s="51">
        <f t="shared" si="9"/>
        <v>0</v>
      </c>
      <c r="AI46" s="51">
        <f t="shared" si="9"/>
        <v>0</v>
      </c>
      <c r="AJ46" s="51">
        <f t="shared" si="9"/>
        <v>45</v>
      </c>
      <c r="AK46" s="51">
        <f t="shared" si="9"/>
        <v>162</v>
      </c>
    </row>
    <row r="47" spans="1:37" ht="38.4" x14ac:dyDescent="0.25">
      <c r="A47" s="54">
        <v>41313</v>
      </c>
      <c r="B47" s="55" t="s">
        <v>147</v>
      </c>
      <c r="C47" s="53" t="s">
        <v>1</v>
      </c>
      <c r="D47" s="35" t="s">
        <v>148</v>
      </c>
      <c r="E47" s="53" t="s">
        <v>151</v>
      </c>
      <c r="F47" s="53">
        <v>21</v>
      </c>
      <c r="G47" s="53">
        <f t="shared" si="6"/>
        <v>0</v>
      </c>
      <c r="H47" s="53"/>
      <c r="I47" s="53"/>
      <c r="J47" s="53"/>
      <c r="K47" s="53"/>
      <c r="L47" s="53"/>
      <c r="M47" s="53"/>
      <c r="N47" s="53"/>
      <c r="O47" s="53"/>
      <c r="P47" s="53"/>
      <c r="Q47" s="53">
        <f t="shared" si="2"/>
        <v>0</v>
      </c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>
        <f t="shared" si="7"/>
        <v>0</v>
      </c>
      <c r="AE47" s="53"/>
      <c r="AF47" s="53"/>
      <c r="AG47" s="53"/>
      <c r="AH47" s="53"/>
      <c r="AI47" s="53"/>
      <c r="AJ47" s="53"/>
      <c r="AK47" s="53">
        <v>21</v>
      </c>
    </row>
    <row r="48" spans="1:37" s="57" customFormat="1" ht="19.5" customHeight="1" x14ac:dyDescent="0.2">
      <c r="A48" s="66" t="s">
        <v>150</v>
      </c>
      <c r="B48" s="67"/>
      <c r="C48" s="68"/>
      <c r="D48" s="56" t="s">
        <v>149</v>
      </c>
      <c r="E48" s="51" t="s">
        <v>22</v>
      </c>
      <c r="F48" s="51">
        <f>SUM(F47)</f>
        <v>21</v>
      </c>
      <c r="G48" s="51">
        <f t="shared" ref="G48:AK48" si="10">SUM(G47)</f>
        <v>0</v>
      </c>
      <c r="H48" s="51">
        <f t="shared" si="10"/>
        <v>0</v>
      </c>
      <c r="I48" s="51">
        <f t="shared" si="10"/>
        <v>0</v>
      </c>
      <c r="J48" s="51">
        <f t="shared" si="10"/>
        <v>0</v>
      </c>
      <c r="K48" s="51">
        <f t="shared" si="10"/>
        <v>0</v>
      </c>
      <c r="L48" s="51">
        <f t="shared" si="10"/>
        <v>0</v>
      </c>
      <c r="M48" s="51">
        <f t="shared" si="10"/>
        <v>0</v>
      </c>
      <c r="N48" s="51">
        <f t="shared" si="10"/>
        <v>0</v>
      </c>
      <c r="O48" s="51">
        <f t="shared" si="10"/>
        <v>0</v>
      </c>
      <c r="P48" s="51">
        <f t="shared" si="10"/>
        <v>0</v>
      </c>
      <c r="Q48" s="51">
        <f t="shared" si="10"/>
        <v>0</v>
      </c>
      <c r="R48" s="51">
        <f t="shared" si="10"/>
        <v>0</v>
      </c>
      <c r="S48" s="51">
        <f t="shared" si="10"/>
        <v>0</v>
      </c>
      <c r="T48" s="51">
        <f t="shared" si="10"/>
        <v>0</v>
      </c>
      <c r="U48" s="51">
        <f t="shared" si="10"/>
        <v>0</v>
      </c>
      <c r="V48" s="51">
        <f t="shared" si="10"/>
        <v>0</v>
      </c>
      <c r="W48" s="51">
        <f t="shared" si="10"/>
        <v>0</v>
      </c>
      <c r="X48" s="51">
        <f t="shared" si="10"/>
        <v>0</v>
      </c>
      <c r="Y48" s="51">
        <f t="shared" si="10"/>
        <v>0</v>
      </c>
      <c r="Z48" s="51">
        <f t="shared" si="10"/>
        <v>0</v>
      </c>
      <c r="AA48" s="51">
        <f t="shared" si="10"/>
        <v>0</v>
      </c>
      <c r="AB48" s="51">
        <f t="shared" si="10"/>
        <v>0</v>
      </c>
      <c r="AC48" s="51">
        <f t="shared" si="10"/>
        <v>0</v>
      </c>
      <c r="AD48" s="51">
        <f t="shared" si="10"/>
        <v>0</v>
      </c>
      <c r="AE48" s="51">
        <f t="shared" si="10"/>
        <v>0</v>
      </c>
      <c r="AF48" s="51">
        <f t="shared" si="10"/>
        <v>0</v>
      </c>
      <c r="AG48" s="51">
        <f t="shared" si="10"/>
        <v>0</v>
      </c>
      <c r="AH48" s="51">
        <f t="shared" si="10"/>
        <v>0</v>
      </c>
      <c r="AI48" s="51">
        <f t="shared" si="10"/>
        <v>0</v>
      </c>
      <c r="AJ48" s="51">
        <f t="shared" si="10"/>
        <v>0</v>
      </c>
      <c r="AK48" s="51">
        <f t="shared" si="10"/>
        <v>21</v>
      </c>
    </row>
    <row r="49" spans="1:37" ht="19.2" x14ac:dyDescent="0.25">
      <c r="A49" s="54">
        <v>41678</v>
      </c>
      <c r="B49" s="55" t="s">
        <v>152</v>
      </c>
      <c r="C49" s="53" t="s">
        <v>1</v>
      </c>
      <c r="D49" s="35" t="s">
        <v>153</v>
      </c>
      <c r="E49" s="53" t="s">
        <v>156</v>
      </c>
      <c r="F49" s="53">
        <v>19</v>
      </c>
      <c r="G49" s="53">
        <f t="shared" si="6"/>
        <v>0</v>
      </c>
      <c r="H49" s="53"/>
      <c r="I49" s="53"/>
      <c r="J49" s="53"/>
      <c r="K49" s="53"/>
      <c r="L49" s="53"/>
      <c r="M49" s="53"/>
      <c r="N49" s="53"/>
      <c r="O49" s="53"/>
      <c r="P49" s="53"/>
      <c r="Q49" s="53">
        <f t="shared" si="2"/>
        <v>2</v>
      </c>
      <c r="R49" s="53"/>
      <c r="S49" s="53"/>
      <c r="T49" s="53"/>
      <c r="U49" s="53"/>
      <c r="V49" s="53">
        <v>2</v>
      </c>
      <c r="W49" s="53"/>
      <c r="X49" s="53"/>
      <c r="Y49" s="53"/>
      <c r="Z49" s="53"/>
      <c r="AA49" s="53"/>
      <c r="AB49" s="53"/>
      <c r="AC49" s="53"/>
      <c r="AD49" s="53">
        <f t="shared" si="7"/>
        <v>0</v>
      </c>
      <c r="AE49" s="53"/>
      <c r="AF49" s="53"/>
      <c r="AG49" s="53"/>
      <c r="AH49" s="53"/>
      <c r="AI49" s="53"/>
      <c r="AJ49" s="53"/>
      <c r="AK49" s="53">
        <v>17</v>
      </c>
    </row>
    <row r="50" spans="1:37" s="57" customFormat="1" ht="18" customHeight="1" x14ac:dyDescent="0.2">
      <c r="A50" s="66" t="s">
        <v>155</v>
      </c>
      <c r="B50" s="67"/>
      <c r="C50" s="68"/>
      <c r="D50" s="56" t="s">
        <v>154</v>
      </c>
      <c r="E50" s="51" t="s">
        <v>22</v>
      </c>
      <c r="F50" s="51">
        <f>SUM(F49)</f>
        <v>19</v>
      </c>
      <c r="G50" s="51">
        <f t="shared" ref="G50:AK50" si="11">SUM(G49)</f>
        <v>0</v>
      </c>
      <c r="H50" s="51">
        <f t="shared" si="11"/>
        <v>0</v>
      </c>
      <c r="I50" s="51">
        <f t="shared" si="11"/>
        <v>0</v>
      </c>
      <c r="J50" s="51">
        <f t="shared" si="11"/>
        <v>0</v>
      </c>
      <c r="K50" s="51">
        <f t="shared" si="11"/>
        <v>0</v>
      </c>
      <c r="L50" s="51">
        <f t="shared" si="11"/>
        <v>0</v>
      </c>
      <c r="M50" s="51">
        <f t="shared" si="11"/>
        <v>0</v>
      </c>
      <c r="N50" s="51">
        <f t="shared" si="11"/>
        <v>0</v>
      </c>
      <c r="O50" s="51">
        <f t="shared" si="11"/>
        <v>0</v>
      </c>
      <c r="P50" s="51">
        <f t="shared" si="11"/>
        <v>0</v>
      </c>
      <c r="Q50" s="51">
        <f t="shared" si="11"/>
        <v>2</v>
      </c>
      <c r="R50" s="51">
        <f t="shared" si="11"/>
        <v>0</v>
      </c>
      <c r="S50" s="51">
        <f t="shared" si="11"/>
        <v>0</v>
      </c>
      <c r="T50" s="51">
        <f t="shared" si="11"/>
        <v>0</v>
      </c>
      <c r="U50" s="51">
        <f t="shared" si="11"/>
        <v>0</v>
      </c>
      <c r="V50" s="51">
        <f t="shared" si="11"/>
        <v>2</v>
      </c>
      <c r="W50" s="51">
        <f t="shared" si="11"/>
        <v>0</v>
      </c>
      <c r="X50" s="51">
        <f t="shared" si="11"/>
        <v>0</v>
      </c>
      <c r="Y50" s="51">
        <f t="shared" si="11"/>
        <v>0</v>
      </c>
      <c r="Z50" s="51">
        <f t="shared" si="11"/>
        <v>0</v>
      </c>
      <c r="AA50" s="51">
        <f t="shared" si="11"/>
        <v>0</v>
      </c>
      <c r="AB50" s="51">
        <f t="shared" si="11"/>
        <v>0</v>
      </c>
      <c r="AC50" s="51">
        <f t="shared" si="11"/>
        <v>0</v>
      </c>
      <c r="AD50" s="51">
        <f t="shared" si="11"/>
        <v>0</v>
      </c>
      <c r="AE50" s="51">
        <f t="shared" si="11"/>
        <v>0</v>
      </c>
      <c r="AF50" s="51">
        <f t="shared" si="11"/>
        <v>0</v>
      </c>
      <c r="AG50" s="51">
        <f t="shared" si="11"/>
        <v>0</v>
      </c>
      <c r="AH50" s="51">
        <f t="shared" si="11"/>
        <v>0</v>
      </c>
      <c r="AI50" s="51">
        <f t="shared" si="11"/>
        <v>0</v>
      </c>
      <c r="AJ50" s="51">
        <f t="shared" si="11"/>
        <v>0</v>
      </c>
      <c r="AK50" s="51">
        <f t="shared" si="11"/>
        <v>17</v>
      </c>
    </row>
    <row r="51" spans="1:37" ht="12" customHeight="1" x14ac:dyDescent="0.25">
      <c r="A51" s="69">
        <v>41320</v>
      </c>
      <c r="B51" s="71" t="s">
        <v>157</v>
      </c>
      <c r="C51" s="53" t="s">
        <v>2</v>
      </c>
      <c r="D51" s="35" t="s">
        <v>161</v>
      </c>
      <c r="E51" s="53" t="s">
        <v>158</v>
      </c>
      <c r="F51" s="61">
        <v>20</v>
      </c>
      <c r="G51" s="53">
        <f t="shared" si="6"/>
        <v>0</v>
      </c>
      <c r="H51" s="53"/>
      <c r="I51" s="53"/>
      <c r="J51" s="53"/>
      <c r="K51" s="53"/>
      <c r="L51" s="53"/>
      <c r="M51" s="53"/>
      <c r="N51" s="53"/>
      <c r="O51" s="53"/>
      <c r="P51" s="53"/>
      <c r="Q51" s="53">
        <f t="shared" si="2"/>
        <v>0</v>
      </c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>
        <f t="shared" si="7"/>
        <v>0</v>
      </c>
      <c r="AE51" s="53"/>
      <c r="AF51" s="53"/>
      <c r="AG51" s="53"/>
      <c r="AH51" s="53"/>
      <c r="AI51" s="53"/>
      <c r="AJ51" s="53"/>
      <c r="AK51" s="53">
        <v>20</v>
      </c>
    </row>
    <row r="52" spans="1:37" x14ac:dyDescent="0.25">
      <c r="A52" s="80"/>
      <c r="B52" s="72"/>
      <c r="C52" s="53" t="s">
        <v>3</v>
      </c>
      <c r="D52" s="35" t="s">
        <v>162</v>
      </c>
      <c r="E52" s="53" t="s">
        <v>159</v>
      </c>
      <c r="F52" s="61">
        <v>24</v>
      </c>
      <c r="G52" s="53">
        <f t="shared" si="6"/>
        <v>0</v>
      </c>
      <c r="H52" s="53"/>
      <c r="I52" s="53"/>
      <c r="J52" s="53"/>
      <c r="K52" s="53"/>
      <c r="L52" s="53"/>
      <c r="M52" s="53"/>
      <c r="N52" s="53"/>
      <c r="O52" s="53"/>
      <c r="P52" s="53"/>
      <c r="Q52" s="53">
        <f t="shared" si="2"/>
        <v>0</v>
      </c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>
        <f t="shared" si="7"/>
        <v>0</v>
      </c>
      <c r="AE52" s="53"/>
      <c r="AF52" s="53"/>
      <c r="AG52" s="53"/>
      <c r="AH52" s="53"/>
      <c r="AI52" s="53"/>
      <c r="AJ52" s="53"/>
      <c r="AK52" s="53">
        <v>24</v>
      </c>
    </row>
    <row r="53" spans="1:37" x14ac:dyDescent="0.25">
      <c r="A53" s="81"/>
      <c r="B53" s="82"/>
      <c r="C53" s="53" t="s">
        <v>4</v>
      </c>
      <c r="D53" s="35" t="s">
        <v>163</v>
      </c>
      <c r="E53" s="53" t="s">
        <v>160</v>
      </c>
      <c r="F53" s="61">
        <v>24</v>
      </c>
      <c r="G53" s="53">
        <f t="shared" si="6"/>
        <v>0</v>
      </c>
      <c r="H53" s="53"/>
      <c r="I53" s="53"/>
      <c r="J53" s="53"/>
      <c r="K53" s="53"/>
      <c r="L53" s="53"/>
      <c r="M53" s="53"/>
      <c r="N53" s="53"/>
      <c r="O53" s="53"/>
      <c r="P53" s="53"/>
      <c r="Q53" s="53">
        <f t="shared" si="2"/>
        <v>0</v>
      </c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>
        <f t="shared" si="7"/>
        <v>0</v>
      </c>
      <c r="AE53" s="53"/>
      <c r="AF53" s="53"/>
      <c r="AG53" s="53"/>
      <c r="AH53" s="53"/>
      <c r="AI53" s="53"/>
      <c r="AJ53" s="53">
        <v>24</v>
      </c>
      <c r="AK53" s="53">
        <v>0</v>
      </c>
    </row>
    <row r="54" spans="1:37" s="57" customFormat="1" ht="19.5" customHeight="1" x14ac:dyDescent="0.2">
      <c r="A54" s="66" t="s">
        <v>164</v>
      </c>
      <c r="B54" s="67"/>
      <c r="C54" s="68"/>
      <c r="D54" s="56" t="s">
        <v>165</v>
      </c>
      <c r="E54" s="51" t="s">
        <v>22</v>
      </c>
      <c r="F54" s="51">
        <f>SUM(F51:F53)</f>
        <v>68</v>
      </c>
      <c r="G54" s="51">
        <f t="shared" ref="G54:AK54" si="12">SUM(G51:G53)</f>
        <v>0</v>
      </c>
      <c r="H54" s="51">
        <f t="shared" si="12"/>
        <v>0</v>
      </c>
      <c r="I54" s="51">
        <f t="shared" si="12"/>
        <v>0</v>
      </c>
      <c r="J54" s="51">
        <f t="shared" si="12"/>
        <v>0</v>
      </c>
      <c r="K54" s="51">
        <f t="shared" si="12"/>
        <v>0</v>
      </c>
      <c r="L54" s="51">
        <f t="shared" si="12"/>
        <v>0</v>
      </c>
      <c r="M54" s="51">
        <f t="shared" si="12"/>
        <v>0</v>
      </c>
      <c r="N54" s="51">
        <f t="shared" si="12"/>
        <v>0</v>
      </c>
      <c r="O54" s="51">
        <f t="shared" si="12"/>
        <v>0</v>
      </c>
      <c r="P54" s="51">
        <f t="shared" si="12"/>
        <v>0</v>
      </c>
      <c r="Q54" s="51">
        <f t="shared" si="12"/>
        <v>0</v>
      </c>
      <c r="R54" s="51">
        <f t="shared" si="12"/>
        <v>0</v>
      </c>
      <c r="S54" s="51">
        <f t="shared" si="12"/>
        <v>0</v>
      </c>
      <c r="T54" s="51">
        <f t="shared" si="12"/>
        <v>0</v>
      </c>
      <c r="U54" s="51">
        <f t="shared" si="12"/>
        <v>0</v>
      </c>
      <c r="V54" s="51">
        <f t="shared" si="12"/>
        <v>0</v>
      </c>
      <c r="W54" s="51">
        <f t="shared" si="12"/>
        <v>0</v>
      </c>
      <c r="X54" s="51">
        <f t="shared" si="12"/>
        <v>0</v>
      </c>
      <c r="Y54" s="51">
        <f t="shared" si="12"/>
        <v>0</v>
      </c>
      <c r="Z54" s="51">
        <f t="shared" si="12"/>
        <v>0</v>
      </c>
      <c r="AA54" s="51">
        <f t="shared" si="12"/>
        <v>0</v>
      </c>
      <c r="AB54" s="51">
        <f t="shared" si="12"/>
        <v>0</v>
      </c>
      <c r="AC54" s="51">
        <f t="shared" si="12"/>
        <v>0</v>
      </c>
      <c r="AD54" s="51">
        <f t="shared" si="12"/>
        <v>0</v>
      </c>
      <c r="AE54" s="51">
        <f t="shared" si="12"/>
        <v>0</v>
      </c>
      <c r="AF54" s="51">
        <f t="shared" si="12"/>
        <v>0</v>
      </c>
      <c r="AG54" s="51">
        <f t="shared" si="12"/>
        <v>0</v>
      </c>
      <c r="AH54" s="51">
        <f t="shared" si="12"/>
        <v>0</v>
      </c>
      <c r="AI54" s="51">
        <f t="shared" si="12"/>
        <v>0</v>
      </c>
      <c r="AJ54" s="51">
        <f t="shared" si="12"/>
        <v>24</v>
      </c>
      <c r="AK54" s="51">
        <f t="shared" si="12"/>
        <v>44</v>
      </c>
    </row>
    <row r="55" spans="1:37" ht="38.4" x14ac:dyDescent="0.25">
      <c r="A55" s="54">
        <v>41685</v>
      </c>
      <c r="B55" s="55" t="s">
        <v>166</v>
      </c>
      <c r="C55" s="53" t="s">
        <v>1</v>
      </c>
      <c r="D55" s="35" t="s">
        <v>168</v>
      </c>
      <c r="E55" s="53" t="s">
        <v>167</v>
      </c>
      <c r="F55" s="53">
        <v>24</v>
      </c>
      <c r="G55" s="53">
        <f t="shared" si="6"/>
        <v>0</v>
      </c>
      <c r="H55" s="53"/>
      <c r="I55" s="53"/>
      <c r="J55" s="53"/>
      <c r="K55" s="53"/>
      <c r="L55" s="53"/>
      <c r="M55" s="53"/>
      <c r="N55" s="53"/>
      <c r="O55" s="53"/>
      <c r="P55" s="53"/>
      <c r="Q55" s="53">
        <f t="shared" si="2"/>
        <v>0</v>
      </c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>
        <f t="shared" si="7"/>
        <v>0</v>
      </c>
      <c r="AE55" s="53"/>
      <c r="AF55" s="53"/>
      <c r="AG55" s="53"/>
      <c r="AH55" s="53"/>
      <c r="AI55" s="53"/>
      <c r="AJ55" s="53"/>
      <c r="AK55" s="53">
        <v>24</v>
      </c>
    </row>
    <row r="56" spans="1:37" s="57" customFormat="1" ht="21.75" customHeight="1" x14ac:dyDescent="0.2">
      <c r="A56" s="66" t="s">
        <v>170</v>
      </c>
      <c r="B56" s="67"/>
      <c r="C56" s="68"/>
      <c r="D56" s="56" t="s">
        <v>169</v>
      </c>
      <c r="E56" s="51" t="s">
        <v>22</v>
      </c>
      <c r="F56" s="51">
        <f>SUM(F55)</f>
        <v>24</v>
      </c>
      <c r="G56" s="51">
        <f t="shared" ref="G56:AK56" si="13">SUM(G55)</f>
        <v>0</v>
      </c>
      <c r="H56" s="51">
        <f t="shared" si="13"/>
        <v>0</v>
      </c>
      <c r="I56" s="51">
        <f t="shared" si="13"/>
        <v>0</v>
      </c>
      <c r="J56" s="51">
        <f t="shared" si="13"/>
        <v>0</v>
      </c>
      <c r="K56" s="51">
        <f t="shared" si="13"/>
        <v>0</v>
      </c>
      <c r="L56" s="51">
        <f t="shared" si="13"/>
        <v>0</v>
      </c>
      <c r="M56" s="51">
        <f t="shared" si="13"/>
        <v>0</v>
      </c>
      <c r="N56" s="51">
        <f t="shared" si="13"/>
        <v>0</v>
      </c>
      <c r="O56" s="51">
        <f t="shared" si="13"/>
        <v>0</v>
      </c>
      <c r="P56" s="51">
        <f t="shared" si="13"/>
        <v>0</v>
      </c>
      <c r="Q56" s="51">
        <f t="shared" si="13"/>
        <v>0</v>
      </c>
      <c r="R56" s="51">
        <f t="shared" si="13"/>
        <v>0</v>
      </c>
      <c r="S56" s="51">
        <f t="shared" si="13"/>
        <v>0</v>
      </c>
      <c r="T56" s="51">
        <f t="shared" si="13"/>
        <v>0</v>
      </c>
      <c r="U56" s="51">
        <f t="shared" si="13"/>
        <v>0</v>
      </c>
      <c r="V56" s="51">
        <f t="shared" si="13"/>
        <v>0</v>
      </c>
      <c r="W56" s="51">
        <f t="shared" si="13"/>
        <v>0</v>
      </c>
      <c r="X56" s="51">
        <f t="shared" si="13"/>
        <v>0</v>
      </c>
      <c r="Y56" s="51">
        <f t="shared" si="13"/>
        <v>0</v>
      </c>
      <c r="Z56" s="51">
        <f t="shared" si="13"/>
        <v>0</v>
      </c>
      <c r="AA56" s="51">
        <f t="shared" si="13"/>
        <v>0</v>
      </c>
      <c r="AB56" s="51">
        <f t="shared" si="13"/>
        <v>0</v>
      </c>
      <c r="AC56" s="51">
        <f t="shared" si="13"/>
        <v>0</v>
      </c>
      <c r="AD56" s="51">
        <f t="shared" si="13"/>
        <v>0</v>
      </c>
      <c r="AE56" s="51">
        <f t="shared" si="13"/>
        <v>0</v>
      </c>
      <c r="AF56" s="51">
        <f t="shared" si="13"/>
        <v>0</v>
      </c>
      <c r="AG56" s="51">
        <f t="shared" si="13"/>
        <v>0</v>
      </c>
      <c r="AH56" s="51">
        <f t="shared" si="13"/>
        <v>0</v>
      </c>
      <c r="AI56" s="51">
        <f t="shared" si="13"/>
        <v>0</v>
      </c>
      <c r="AJ56" s="51">
        <f t="shared" si="13"/>
        <v>0</v>
      </c>
      <c r="AK56" s="51">
        <f t="shared" si="13"/>
        <v>24</v>
      </c>
    </row>
    <row r="57" spans="1:37" x14ac:dyDescent="0.25">
      <c r="A57" s="69">
        <v>39136</v>
      </c>
      <c r="B57" s="71" t="s">
        <v>196</v>
      </c>
      <c r="C57" s="78" t="s">
        <v>1</v>
      </c>
      <c r="D57" s="35" t="s">
        <v>183</v>
      </c>
      <c r="E57" s="53" t="s">
        <v>171</v>
      </c>
      <c r="F57" s="61">
        <v>25</v>
      </c>
      <c r="G57" s="53">
        <f t="shared" si="6"/>
        <v>0</v>
      </c>
      <c r="H57" s="53"/>
      <c r="I57" s="53"/>
      <c r="J57" s="53"/>
      <c r="K57" s="53"/>
      <c r="L57" s="53"/>
      <c r="M57" s="53"/>
      <c r="N57" s="53"/>
      <c r="O57" s="53"/>
      <c r="P57" s="53"/>
      <c r="Q57" s="53">
        <f t="shared" si="2"/>
        <v>0</v>
      </c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>
        <f t="shared" si="7"/>
        <v>0</v>
      </c>
      <c r="AE57" s="53"/>
      <c r="AF57" s="53"/>
      <c r="AG57" s="53"/>
      <c r="AH57" s="53"/>
      <c r="AI57" s="53"/>
      <c r="AJ57" s="53"/>
      <c r="AK57" s="53">
        <v>25</v>
      </c>
    </row>
    <row r="58" spans="1:37" x14ac:dyDescent="0.25">
      <c r="A58" s="80"/>
      <c r="B58" s="72"/>
      <c r="C58" s="124"/>
      <c r="D58" s="35" t="s">
        <v>184</v>
      </c>
      <c r="E58" s="53" t="s">
        <v>172</v>
      </c>
      <c r="F58" s="61">
        <v>25</v>
      </c>
      <c r="G58" s="53">
        <f t="shared" si="6"/>
        <v>0</v>
      </c>
      <c r="H58" s="53"/>
      <c r="I58" s="53"/>
      <c r="J58" s="53"/>
      <c r="K58" s="53"/>
      <c r="L58" s="53"/>
      <c r="M58" s="53"/>
      <c r="N58" s="53"/>
      <c r="O58" s="53"/>
      <c r="P58" s="53"/>
      <c r="Q58" s="53">
        <f t="shared" si="2"/>
        <v>0</v>
      </c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>
        <f t="shared" si="7"/>
        <v>0</v>
      </c>
      <c r="AE58" s="53"/>
      <c r="AF58" s="53"/>
      <c r="AG58" s="53"/>
      <c r="AH58" s="53"/>
      <c r="AI58" s="53"/>
      <c r="AJ58" s="53"/>
      <c r="AK58" s="53">
        <v>25</v>
      </c>
    </row>
    <row r="59" spans="1:37" x14ac:dyDescent="0.25">
      <c r="A59" s="80"/>
      <c r="B59" s="72"/>
      <c r="C59" s="79"/>
      <c r="D59" s="35" t="s">
        <v>185</v>
      </c>
      <c r="E59" s="36" t="s">
        <v>173</v>
      </c>
      <c r="F59" s="61">
        <v>25</v>
      </c>
      <c r="G59" s="53">
        <f t="shared" si="6"/>
        <v>0</v>
      </c>
      <c r="H59" s="36"/>
      <c r="I59" s="36"/>
      <c r="J59" s="36"/>
      <c r="K59" s="36"/>
      <c r="L59" s="36"/>
      <c r="M59" s="36"/>
      <c r="N59" s="36"/>
      <c r="O59" s="36"/>
      <c r="P59" s="36"/>
      <c r="Q59" s="53">
        <f t="shared" si="2"/>
        <v>0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53">
        <f t="shared" si="7"/>
        <v>0</v>
      </c>
      <c r="AE59" s="36"/>
      <c r="AF59" s="36"/>
      <c r="AG59" s="36"/>
      <c r="AH59" s="36"/>
      <c r="AI59" s="36"/>
      <c r="AJ59" s="36"/>
      <c r="AK59" s="36">
        <v>25</v>
      </c>
    </row>
    <row r="60" spans="1:37" x14ac:dyDescent="0.25">
      <c r="A60" s="80"/>
      <c r="B60" s="72"/>
      <c r="C60" s="78" t="s">
        <v>2</v>
      </c>
      <c r="D60" s="35" t="s">
        <v>186</v>
      </c>
      <c r="E60" s="53" t="s">
        <v>174</v>
      </c>
      <c r="F60" s="61">
        <v>23</v>
      </c>
      <c r="G60" s="53">
        <f t="shared" si="6"/>
        <v>0</v>
      </c>
      <c r="H60" s="53"/>
      <c r="I60" s="53"/>
      <c r="J60" s="53"/>
      <c r="K60" s="53"/>
      <c r="L60" s="53"/>
      <c r="M60" s="53"/>
      <c r="N60" s="53"/>
      <c r="O60" s="53"/>
      <c r="P60" s="53"/>
      <c r="Q60" s="53">
        <f t="shared" si="2"/>
        <v>2</v>
      </c>
      <c r="R60" s="53"/>
      <c r="S60" s="53"/>
      <c r="T60" s="53"/>
      <c r="U60" s="53"/>
      <c r="V60" s="53">
        <v>1</v>
      </c>
      <c r="W60" s="53"/>
      <c r="X60" s="53"/>
      <c r="Y60" s="53"/>
      <c r="Z60" s="53"/>
      <c r="AA60" s="53"/>
      <c r="AB60" s="53"/>
      <c r="AC60" s="53">
        <v>1</v>
      </c>
      <c r="AD60" s="53">
        <f t="shared" si="7"/>
        <v>0</v>
      </c>
      <c r="AE60" s="53"/>
      <c r="AF60" s="53"/>
      <c r="AG60" s="53"/>
      <c r="AH60" s="53"/>
      <c r="AI60" s="53"/>
      <c r="AJ60" s="53"/>
      <c r="AK60" s="53">
        <v>21</v>
      </c>
    </row>
    <row r="61" spans="1:37" x14ac:dyDescent="0.25">
      <c r="A61" s="80"/>
      <c r="B61" s="72"/>
      <c r="C61" s="124"/>
      <c r="D61" s="35" t="s">
        <v>187</v>
      </c>
      <c r="E61" s="53" t="s">
        <v>175</v>
      </c>
      <c r="F61" s="61">
        <v>22</v>
      </c>
      <c r="G61" s="53">
        <f t="shared" si="6"/>
        <v>1</v>
      </c>
      <c r="H61" s="53"/>
      <c r="I61" s="53"/>
      <c r="J61" s="53"/>
      <c r="K61" s="53"/>
      <c r="L61" s="53"/>
      <c r="M61" s="53"/>
      <c r="N61" s="53">
        <v>1</v>
      </c>
      <c r="O61" s="53"/>
      <c r="P61" s="53"/>
      <c r="Q61" s="53">
        <f t="shared" si="2"/>
        <v>0</v>
      </c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>
        <f t="shared" si="7"/>
        <v>0</v>
      </c>
      <c r="AE61" s="53"/>
      <c r="AF61" s="53"/>
      <c r="AG61" s="53"/>
      <c r="AH61" s="53"/>
      <c r="AI61" s="53"/>
      <c r="AJ61" s="53"/>
      <c r="AK61" s="53">
        <v>23</v>
      </c>
    </row>
    <row r="62" spans="1:37" x14ac:dyDescent="0.25">
      <c r="A62" s="80"/>
      <c r="B62" s="72"/>
      <c r="C62" s="79"/>
      <c r="D62" s="35" t="s">
        <v>188</v>
      </c>
      <c r="E62" s="53" t="s">
        <v>176</v>
      </c>
      <c r="F62" s="61">
        <v>25</v>
      </c>
      <c r="G62" s="53">
        <f t="shared" si="6"/>
        <v>0</v>
      </c>
      <c r="H62" s="53"/>
      <c r="I62" s="53"/>
      <c r="J62" s="53"/>
      <c r="K62" s="53"/>
      <c r="L62" s="53"/>
      <c r="M62" s="53"/>
      <c r="N62" s="53"/>
      <c r="O62" s="53"/>
      <c r="P62" s="53"/>
      <c r="Q62" s="53">
        <f t="shared" si="2"/>
        <v>0</v>
      </c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>
        <f t="shared" si="7"/>
        <v>0</v>
      </c>
      <c r="AE62" s="53"/>
      <c r="AF62" s="53"/>
      <c r="AG62" s="53"/>
      <c r="AH62" s="53"/>
      <c r="AI62" s="53"/>
      <c r="AJ62" s="53"/>
      <c r="AK62" s="53">
        <v>25</v>
      </c>
    </row>
    <row r="63" spans="1:37" x14ac:dyDescent="0.25">
      <c r="A63" s="80"/>
      <c r="B63" s="72"/>
      <c r="C63" s="78" t="s">
        <v>3</v>
      </c>
      <c r="D63" s="35" t="s">
        <v>189</v>
      </c>
      <c r="E63" s="53" t="s">
        <v>177</v>
      </c>
      <c r="F63" s="61">
        <v>22</v>
      </c>
      <c r="G63" s="53">
        <f t="shared" si="6"/>
        <v>0</v>
      </c>
      <c r="H63" s="53"/>
      <c r="I63" s="53"/>
      <c r="J63" s="53"/>
      <c r="K63" s="53"/>
      <c r="L63" s="53"/>
      <c r="M63" s="53"/>
      <c r="N63" s="53"/>
      <c r="O63" s="53"/>
      <c r="P63" s="53"/>
      <c r="Q63" s="53">
        <f t="shared" si="2"/>
        <v>0</v>
      </c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>
        <f t="shared" si="7"/>
        <v>0</v>
      </c>
      <c r="AE63" s="53"/>
      <c r="AF63" s="53"/>
      <c r="AG63" s="53"/>
      <c r="AH63" s="53"/>
      <c r="AI63" s="53"/>
      <c r="AJ63" s="53"/>
      <c r="AK63" s="53">
        <v>22</v>
      </c>
    </row>
    <row r="64" spans="1:37" x14ac:dyDescent="0.25">
      <c r="A64" s="80"/>
      <c r="B64" s="72"/>
      <c r="C64" s="124"/>
      <c r="D64" s="35" t="s">
        <v>190</v>
      </c>
      <c r="E64" s="53" t="s">
        <v>178</v>
      </c>
      <c r="F64" s="61">
        <v>23</v>
      </c>
      <c r="G64" s="53">
        <f t="shared" si="6"/>
        <v>0</v>
      </c>
      <c r="H64" s="53"/>
      <c r="I64" s="53"/>
      <c r="J64" s="53"/>
      <c r="K64" s="53"/>
      <c r="L64" s="53"/>
      <c r="M64" s="53"/>
      <c r="N64" s="53"/>
      <c r="O64" s="53"/>
      <c r="P64" s="53"/>
      <c r="Q64" s="53">
        <f t="shared" si="2"/>
        <v>0</v>
      </c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>
        <f t="shared" si="7"/>
        <v>0</v>
      </c>
      <c r="AE64" s="53"/>
      <c r="AF64" s="53"/>
      <c r="AG64" s="53"/>
      <c r="AH64" s="53"/>
      <c r="AI64" s="53"/>
      <c r="AJ64" s="53"/>
      <c r="AK64" s="53">
        <v>23</v>
      </c>
    </row>
    <row r="65" spans="1:37" x14ac:dyDescent="0.25">
      <c r="A65" s="80"/>
      <c r="B65" s="72"/>
      <c r="C65" s="79"/>
      <c r="D65" s="35" t="s">
        <v>191</v>
      </c>
      <c r="E65" s="53" t="s">
        <v>179</v>
      </c>
      <c r="F65" s="61">
        <v>18</v>
      </c>
      <c r="G65" s="53">
        <f t="shared" si="6"/>
        <v>0</v>
      </c>
      <c r="H65" s="53"/>
      <c r="I65" s="53"/>
      <c r="J65" s="53"/>
      <c r="K65" s="53"/>
      <c r="L65" s="53"/>
      <c r="M65" s="53"/>
      <c r="N65" s="53"/>
      <c r="O65" s="53"/>
      <c r="P65" s="53"/>
      <c r="Q65" s="53">
        <f t="shared" si="2"/>
        <v>1</v>
      </c>
      <c r="R65" s="53"/>
      <c r="S65" s="53"/>
      <c r="T65" s="53"/>
      <c r="U65" s="53"/>
      <c r="V65" s="53"/>
      <c r="W65" s="53"/>
      <c r="X65" s="53">
        <v>1</v>
      </c>
      <c r="Y65" s="53"/>
      <c r="Z65" s="53"/>
      <c r="AA65" s="53"/>
      <c r="AB65" s="53"/>
      <c r="AC65" s="53"/>
      <c r="AD65" s="53">
        <f t="shared" si="7"/>
        <v>0</v>
      </c>
      <c r="AE65" s="53"/>
      <c r="AF65" s="53"/>
      <c r="AG65" s="53"/>
      <c r="AH65" s="53"/>
      <c r="AI65" s="53"/>
      <c r="AJ65" s="53"/>
      <c r="AK65" s="53">
        <v>17</v>
      </c>
    </row>
    <row r="66" spans="1:37" x14ac:dyDescent="0.25">
      <c r="A66" s="80"/>
      <c r="B66" s="72"/>
      <c r="C66" s="78" t="s">
        <v>4</v>
      </c>
      <c r="D66" s="35" t="s">
        <v>192</v>
      </c>
      <c r="E66" s="53" t="s">
        <v>180</v>
      </c>
      <c r="F66" s="61">
        <v>25</v>
      </c>
      <c r="G66" s="53">
        <f t="shared" si="6"/>
        <v>0</v>
      </c>
      <c r="H66" s="53"/>
      <c r="I66" s="53"/>
      <c r="J66" s="53"/>
      <c r="K66" s="53"/>
      <c r="L66" s="53"/>
      <c r="M66" s="53"/>
      <c r="N66" s="53"/>
      <c r="O66" s="53"/>
      <c r="P66" s="53"/>
      <c r="Q66" s="53">
        <f t="shared" si="2"/>
        <v>0</v>
      </c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>
        <f t="shared" si="7"/>
        <v>0</v>
      </c>
      <c r="AE66" s="53"/>
      <c r="AF66" s="53"/>
      <c r="AG66" s="53"/>
      <c r="AH66" s="53"/>
      <c r="AI66" s="53"/>
      <c r="AJ66" s="53">
        <v>25</v>
      </c>
      <c r="AK66" s="53">
        <v>0</v>
      </c>
    </row>
    <row r="67" spans="1:37" x14ac:dyDescent="0.25">
      <c r="A67" s="80"/>
      <c r="B67" s="72"/>
      <c r="C67" s="124"/>
      <c r="D67" s="35" t="s">
        <v>193</v>
      </c>
      <c r="E67" s="53" t="s">
        <v>181</v>
      </c>
      <c r="F67" s="61">
        <v>25</v>
      </c>
      <c r="G67" s="53">
        <f t="shared" si="6"/>
        <v>0</v>
      </c>
      <c r="H67" s="53"/>
      <c r="I67" s="53"/>
      <c r="J67" s="53"/>
      <c r="K67" s="53"/>
      <c r="L67" s="53"/>
      <c r="M67" s="53"/>
      <c r="N67" s="53"/>
      <c r="O67" s="53"/>
      <c r="P67" s="53"/>
      <c r="Q67" s="53">
        <f t="shared" si="2"/>
        <v>0</v>
      </c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>
        <f t="shared" si="7"/>
        <v>0</v>
      </c>
      <c r="AE67" s="53"/>
      <c r="AF67" s="53"/>
      <c r="AG67" s="53"/>
      <c r="AH67" s="53"/>
      <c r="AI67" s="53"/>
      <c r="AJ67" s="53">
        <v>25</v>
      </c>
      <c r="AK67" s="53">
        <v>0</v>
      </c>
    </row>
    <row r="68" spans="1:37" x14ac:dyDescent="0.25">
      <c r="A68" s="81"/>
      <c r="B68" s="82"/>
      <c r="C68" s="79"/>
      <c r="D68" s="35" t="s">
        <v>194</v>
      </c>
      <c r="E68" s="53" t="s">
        <v>182</v>
      </c>
      <c r="F68" s="61">
        <v>18</v>
      </c>
      <c r="G68" s="53">
        <f t="shared" si="6"/>
        <v>0</v>
      </c>
      <c r="H68" s="53"/>
      <c r="I68" s="53"/>
      <c r="J68" s="53"/>
      <c r="K68" s="53"/>
      <c r="L68" s="53"/>
      <c r="M68" s="53"/>
      <c r="N68" s="53"/>
      <c r="O68" s="53"/>
      <c r="P68" s="53"/>
      <c r="Q68" s="53">
        <f t="shared" si="2"/>
        <v>0</v>
      </c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>
        <f t="shared" si="7"/>
        <v>0</v>
      </c>
      <c r="AE68" s="53"/>
      <c r="AF68" s="53"/>
      <c r="AG68" s="53"/>
      <c r="AH68" s="53"/>
      <c r="AI68" s="53"/>
      <c r="AJ68" s="53">
        <v>18</v>
      </c>
      <c r="AK68" s="53">
        <v>0</v>
      </c>
    </row>
    <row r="69" spans="1:37" ht="20.25" customHeight="1" x14ac:dyDescent="0.25">
      <c r="A69" s="66" t="s">
        <v>195</v>
      </c>
      <c r="B69" s="64"/>
      <c r="C69" s="76"/>
      <c r="D69" s="35" t="s">
        <v>197</v>
      </c>
      <c r="E69" s="36" t="s">
        <v>22</v>
      </c>
      <c r="F69" s="37">
        <f>SUM(F57:F68)</f>
        <v>276</v>
      </c>
      <c r="G69" s="51">
        <f t="shared" ref="G69:AK69" si="14">SUM(G57:G68)</f>
        <v>1</v>
      </c>
      <c r="H69" s="51">
        <f t="shared" si="14"/>
        <v>0</v>
      </c>
      <c r="I69" s="51">
        <f t="shared" si="14"/>
        <v>0</v>
      </c>
      <c r="J69" s="51">
        <f t="shared" si="14"/>
        <v>0</v>
      </c>
      <c r="K69" s="51">
        <f t="shared" si="14"/>
        <v>0</v>
      </c>
      <c r="L69" s="51">
        <f t="shared" si="14"/>
        <v>0</v>
      </c>
      <c r="M69" s="51">
        <f t="shared" si="14"/>
        <v>0</v>
      </c>
      <c r="N69" s="51">
        <f t="shared" si="14"/>
        <v>1</v>
      </c>
      <c r="O69" s="51">
        <f t="shared" si="14"/>
        <v>0</v>
      </c>
      <c r="P69" s="51">
        <f t="shared" si="14"/>
        <v>0</v>
      </c>
      <c r="Q69" s="51">
        <f t="shared" si="14"/>
        <v>3</v>
      </c>
      <c r="R69" s="51">
        <f t="shared" si="14"/>
        <v>0</v>
      </c>
      <c r="S69" s="51">
        <f t="shared" si="14"/>
        <v>0</v>
      </c>
      <c r="T69" s="51">
        <f t="shared" si="14"/>
        <v>0</v>
      </c>
      <c r="U69" s="51">
        <f t="shared" si="14"/>
        <v>0</v>
      </c>
      <c r="V69" s="51">
        <f t="shared" si="14"/>
        <v>1</v>
      </c>
      <c r="W69" s="51">
        <f t="shared" si="14"/>
        <v>0</v>
      </c>
      <c r="X69" s="51">
        <f t="shared" si="14"/>
        <v>1</v>
      </c>
      <c r="Y69" s="51">
        <f t="shared" si="14"/>
        <v>0</v>
      </c>
      <c r="Z69" s="51">
        <f t="shared" si="14"/>
        <v>0</v>
      </c>
      <c r="AA69" s="51">
        <f t="shared" si="14"/>
        <v>0</v>
      </c>
      <c r="AB69" s="51">
        <f t="shared" si="14"/>
        <v>0</v>
      </c>
      <c r="AC69" s="51">
        <f t="shared" si="14"/>
        <v>1</v>
      </c>
      <c r="AD69" s="51">
        <f t="shared" si="14"/>
        <v>0</v>
      </c>
      <c r="AE69" s="51">
        <f t="shared" si="14"/>
        <v>0</v>
      </c>
      <c r="AF69" s="51">
        <f t="shared" si="14"/>
        <v>0</v>
      </c>
      <c r="AG69" s="51">
        <f t="shared" si="14"/>
        <v>0</v>
      </c>
      <c r="AH69" s="51">
        <f t="shared" si="14"/>
        <v>0</v>
      </c>
      <c r="AI69" s="51">
        <f t="shared" si="14"/>
        <v>0</v>
      </c>
      <c r="AJ69" s="51">
        <f t="shared" si="14"/>
        <v>68</v>
      </c>
      <c r="AK69" s="51">
        <f t="shared" si="14"/>
        <v>206</v>
      </c>
    </row>
    <row r="70" spans="1:37" ht="22.5" customHeight="1" x14ac:dyDescent="0.25">
      <c r="A70" s="73" t="s">
        <v>47</v>
      </c>
      <c r="B70" s="74"/>
      <c r="C70" s="75"/>
      <c r="D70" s="35" t="s">
        <v>198</v>
      </c>
      <c r="E70" s="36" t="s">
        <v>22</v>
      </c>
      <c r="F70" s="37">
        <f>F75+F79</f>
        <v>81</v>
      </c>
      <c r="G70" s="51">
        <f t="shared" ref="G70:AK70" si="15">G75+G79</f>
        <v>1</v>
      </c>
      <c r="H70" s="51">
        <f t="shared" si="15"/>
        <v>0</v>
      </c>
      <c r="I70" s="51">
        <f t="shared" si="15"/>
        <v>0</v>
      </c>
      <c r="J70" s="51">
        <f t="shared" si="15"/>
        <v>0</v>
      </c>
      <c r="K70" s="51">
        <f t="shared" si="15"/>
        <v>0</v>
      </c>
      <c r="L70" s="51">
        <f t="shared" si="15"/>
        <v>1</v>
      </c>
      <c r="M70" s="51">
        <f t="shared" si="15"/>
        <v>0</v>
      </c>
      <c r="N70" s="51">
        <f t="shared" si="15"/>
        <v>0</v>
      </c>
      <c r="O70" s="51">
        <f t="shared" si="15"/>
        <v>0</v>
      </c>
      <c r="P70" s="51">
        <f t="shared" si="15"/>
        <v>0</v>
      </c>
      <c r="Q70" s="51">
        <f t="shared" si="15"/>
        <v>2</v>
      </c>
      <c r="R70" s="51">
        <f t="shared" si="15"/>
        <v>0</v>
      </c>
      <c r="S70" s="51">
        <f t="shared" si="15"/>
        <v>0</v>
      </c>
      <c r="T70" s="51">
        <f t="shared" si="15"/>
        <v>1</v>
      </c>
      <c r="U70" s="51">
        <f t="shared" si="15"/>
        <v>0</v>
      </c>
      <c r="V70" s="51">
        <f t="shared" si="15"/>
        <v>0</v>
      </c>
      <c r="W70" s="51">
        <f t="shared" si="15"/>
        <v>0</v>
      </c>
      <c r="X70" s="51">
        <f t="shared" si="15"/>
        <v>0</v>
      </c>
      <c r="Y70" s="51">
        <f t="shared" si="15"/>
        <v>0</v>
      </c>
      <c r="Z70" s="51">
        <f t="shared" si="15"/>
        <v>0</v>
      </c>
      <c r="AA70" s="51">
        <f t="shared" si="15"/>
        <v>0</v>
      </c>
      <c r="AB70" s="51">
        <f t="shared" si="15"/>
        <v>0</v>
      </c>
      <c r="AC70" s="51">
        <f t="shared" si="15"/>
        <v>1</v>
      </c>
      <c r="AD70" s="51">
        <f t="shared" si="15"/>
        <v>1</v>
      </c>
      <c r="AE70" s="51">
        <f t="shared" si="15"/>
        <v>0</v>
      </c>
      <c r="AF70" s="51">
        <f t="shared" si="15"/>
        <v>0</v>
      </c>
      <c r="AG70" s="51">
        <f t="shared" si="15"/>
        <v>0</v>
      </c>
      <c r="AH70" s="51">
        <f t="shared" si="15"/>
        <v>0</v>
      </c>
      <c r="AI70" s="51">
        <f t="shared" si="15"/>
        <v>1</v>
      </c>
      <c r="AJ70" s="51">
        <f t="shared" si="15"/>
        <v>17</v>
      </c>
      <c r="AK70" s="51">
        <f t="shared" si="15"/>
        <v>62</v>
      </c>
    </row>
    <row r="71" spans="1:37" x14ac:dyDescent="0.25">
      <c r="A71" s="63" t="s">
        <v>21</v>
      </c>
      <c r="B71" s="64"/>
      <c r="C71" s="64"/>
      <c r="D71" s="64"/>
      <c r="E71" s="65"/>
      <c r="F71" s="36" t="s">
        <v>22</v>
      </c>
      <c r="G71" s="36" t="s">
        <v>22</v>
      </c>
      <c r="H71" s="36" t="s">
        <v>22</v>
      </c>
      <c r="I71" s="36" t="s">
        <v>22</v>
      </c>
      <c r="J71" s="36" t="s">
        <v>22</v>
      </c>
      <c r="K71" s="36" t="s">
        <v>22</v>
      </c>
      <c r="L71" s="36" t="s">
        <v>22</v>
      </c>
      <c r="M71" s="36" t="s">
        <v>22</v>
      </c>
      <c r="N71" s="36" t="s">
        <v>22</v>
      </c>
      <c r="O71" s="36" t="s">
        <v>22</v>
      </c>
      <c r="P71" s="36" t="s">
        <v>22</v>
      </c>
      <c r="Q71" s="36" t="s">
        <v>22</v>
      </c>
      <c r="R71" s="36" t="s">
        <v>22</v>
      </c>
      <c r="S71" s="36" t="s">
        <v>22</v>
      </c>
      <c r="T71" s="36" t="s">
        <v>22</v>
      </c>
      <c r="U71" s="36" t="s">
        <v>22</v>
      </c>
      <c r="V71" s="36" t="s">
        <v>22</v>
      </c>
      <c r="W71" s="36" t="s">
        <v>22</v>
      </c>
      <c r="X71" s="36" t="s">
        <v>22</v>
      </c>
      <c r="Y71" s="36" t="s">
        <v>22</v>
      </c>
      <c r="Z71" s="36" t="s">
        <v>22</v>
      </c>
      <c r="AA71" s="36" t="s">
        <v>22</v>
      </c>
      <c r="AB71" s="36" t="s">
        <v>22</v>
      </c>
      <c r="AC71" s="36" t="s">
        <v>22</v>
      </c>
      <c r="AD71" s="36" t="s">
        <v>22</v>
      </c>
      <c r="AE71" s="36" t="s">
        <v>22</v>
      </c>
      <c r="AF71" s="36" t="s">
        <v>22</v>
      </c>
      <c r="AG71" s="36" t="s">
        <v>22</v>
      </c>
      <c r="AH71" s="36" t="s">
        <v>22</v>
      </c>
      <c r="AI71" s="36" t="s">
        <v>22</v>
      </c>
      <c r="AJ71" s="36" t="s">
        <v>22</v>
      </c>
      <c r="AK71" s="36" t="s">
        <v>22</v>
      </c>
    </row>
    <row r="72" spans="1:37" x14ac:dyDescent="0.25">
      <c r="A72" s="69">
        <v>36930</v>
      </c>
      <c r="B72" s="71" t="s">
        <v>83</v>
      </c>
      <c r="C72" s="36" t="s">
        <v>1</v>
      </c>
      <c r="D72" s="35" t="s">
        <v>199</v>
      </c>
      <c r="E72" s="36" t="s">
        <v>212</v>
      </c>
      <c r="F72" s="61">
        <v>22</v>
      </c>
      <c r="G72" s="53">
        <f t="shared" ref="G72:G78" si="16">SUM(H72:P72)</f>
        <v>0</v>
      </c>
      <c r="H72" s="36"/>
      <c r="I72" s="36"/>
      <c r="J72" s="36"/>
      <c r="K72" s="36"/>
      <c r="L72" s="36"/>
      <c r="M72" s="36"/>
      <c r="N72" s="36"/>
      <c r="O72" s="36"/>
      <c r="P72" s="36"/>
      <c r="Q72" s="53">
        <f t="shared" ref="Q72:Q78" si="17">SUM(R72:X72)+SUM(Z72:AC72)</f>
        <v>1</v>
      </c>
      <c r="R72" s="36"/>
      <c r="S72" s="36"/>
      <c r="T72" s="36">
        <v>1</v>
      </c>
      <c r="U72" s="36"/>
      <c r="V72" s="36"/>
      <c r="W72" s="36"/>
      <c r="X72" s="36"/>
      <c r="Y72" s="36"/>
      <c r="Z72" s="36"/>
      <c r="AA72" s="36"/>
      <c r="AB72" s="36"/>
      <c r="AC72" s="36"/>
      <c r="AD72" s="53">
        <f t="shared" ref="AD72:AD78" si="18">SUM(AE72:AI72)</f>
        <v>0</v>
      </c>
      <c r="AE72" s="36"/>
      <c r="AF72" s="36"/>
      <c r="AG72" s="36"/>
      <c r="AH72" s="36"/>
      <c r="AI72" s="36"/>
      <c r="AJ72" s="36"/>
      <c r="AK72" s="36">
        <v>21</v>
      </c>
    </row>
    <row r="73" spans="1:37" x14ac:dyDescent="0.25">
      <c r="A73" s="70"/>
      <c r="B73" s="72"/>
      <c r="C73" s="36" t="s">
        <v>2</v>
      </c>
      <c r="D73" s="35" t="s">
        <v>200</v>
      </c>
      <c r="E73" s="36" t="s">
        <v>213</v>
      </c>
      <c r="F73" s="61">
        <v>13</v>
      </c>
      <c r="G73" s="53">
        <f t="shared" si="16"/>
        <v>0</v>
      </c>
      <c r="H73" s="36"/>
      <c r="I73" s="36"/>
      <c r="J73" s="36"/>
      <c r="K73" s="36"/>
      <c r="L73" s="36"/>
      <c r="M73" s="36"/>
      <c r="N73" s="36"/>
      <c r="O73" s="36"/>
      <c r="P73" s="36"/>
      <c r="Q73" s="53">
        <f t="shared" si="17"/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>
        <v>1</v>
      </c>
      <c r="AD73" s="53">
        <f t="shared" si="18"/>
        <v>0</v>
      </c>
      <c r="AE73" s="36"/>
      <c r="AF73" s="36"/>
      <c r="AG73" s="36"/>
      <c r="AH73" s="36"/>
      <c r="AI73" s="36"/>
      <c r="AJ73" s="36"/>
      <c r="AK73" s="36">
        <v>12</v>
      </c>
    </row>
    <row r="74" spans="1:37" x14ac:dyDescent="0.25">
      <c r="A74" s="70"/>
      <c r="B74" s="72"/>
      <c r="C74" s="36" t="s">
        <v>3</v>
      </c>
      <c r="D74" s="35" t="s">
        <v>201</v>
      </c>
      <c r="E74" s="36" t="s">
        <v>214</v>
      </c>
      <c r="F74" s="61">
        <v>13</v>
      </c>
      <c r="G74" s="53">
        <f t="shared" si="16"/>
        <v>0</v>
      </c>
      <c r="H74" s="36"/>
      <c r="I74" s="36"/>
      <c r="J74" s="36"/>
      <c r="K74" s="36"/>
      <c r="L74" s="36"/>
      <c r="M74" s="36"/>
      <c r="N74" s="36"/>
      <c r="O74" s="36"/>
      <c r="P74" s="36"/>
      <c r="Q74" s="53">
        <f t="shared" si="17"/>
        <v>0</v>
      </c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53">
        <f t="shared" si="18"/>
        <v>1</v>
      </c>
      <c r="AE74" s="36"/>
      <c r="AF74" s="36"/>
      <c r="AG74" s="36"/>
      <c r="AH74" s="36"/>
      <c r="AI74" s="36">
        <v>1</v>
      </c>
      <c r="AJ74" s="36">
        <v>12</v>
      </c>
      <c r="AK74" s="36">
        <v>0</v>
      </c>
    </row>
    <row r="75" spans="1:37" ht="19.5" customHeight="1" x14ac:dyDescent="0.25">
      <c r="A75" s="66" t="s">
        <v>211</v>
      </c>
      <c r="B75" s="67"/>
      <c r="C75" s="68"/>
      <c r="D75" s="35" t="s">
        <v>202</v>
      </c>
      <c r="E75" s="36" t="s">
        <v>22</v>
      </c>
      <c r="F75" s="37">
        <f>SUM(F72:F74)</f>
        <v>48</v>
      </c>
      <c r="G75" s="51">
        <f t="shared" ref="G75:AK75" si="19">SUM(G72:G74)</f>
        <v>0</v>
      </c>
      <c r="H75" s="51">
        <f t="shared" si="19"/>
        <v>0</v>
      </c>
      <c r="I75" s="51">
        <f t="shared" si="19"/>
        <v>0</v>
      </c>
      <c r="J75" s="51">
        <f t="shared" si="19"/>
        <v>0</v>
      </c>
      <c r="K75" s="51">
        <f t="shared" si="19"/>
        <v>0</v>
      </c>
      <c r="L75" s="51">
        <f t="shared" si="19"/>
        <v>0</v>
      </c>
      <c r="M75" s="51">
        <f t="shared" si="19"/>
        <v>0</v>
      </c>
      <c r="N75" s="51">
        <f t="shared" si="19"/>
        <v>0</v>
      </c>
      <c r="O75" s="51">
        <f t="shared" si="19"/>
        <v>0</v>
      </c>
      <c r="P75" s="51">
        <f t="shared" si="19"/>
        <v>0</v>
      </c>
      <c r="Q75" s="51">
        <f t="shared" si="19"/>
        <v>2</v>
      </c>
      <c r="R75" s="51">
        <f t="shared" si="19"/>
        <v>0</v>
      </c>
      <c r="S75" s="51">
        <f t="shared" si="19"/>
        <v>0</v>
      </c>
      <c r="T75" s="51">
        <f t="shared" si="19"/>
        <v>1</v>
      </c>
      <c r="U75" s="51">
        <f t="shared" si="19"/>
        <v>0</v>
      </c>
      <c r="V75" s="51">
        <f t="shared" si="19"/>
        <v>0</v>
      </c>
      <c r="W75" s="51">
        <f t="shared" si="19"/>
        <v>0</v>
      </c>
      <c r="X75" s="51">
        <f t="shared" si="19"/>
        <v>0</v>
      </c>
      <c r="Y75" s="51">
        <f t="shared" si="19"/>
        <v>0</v>
      </c>
      <c r="Z75" s="51">
        <f t="shared" si="19"/>
        <v>0</v>
      </c>
      <c r="AA75" s="51">
        <f t="shared" si="19"/>
        <v>0</v>
      </c>
      <c r="AB75" s="51">
        <f t="shared" si="19"/>
        <v>0</v>
      </c>
      <c r="AC75" s="51">
        <f t="shared" si="19"/>
        <v>1</v>
      </c>
      <c r="AD75" s="51">
        <f t="shared" si="19"/>
        <v>1</v>
      </c>
      <c r="AE75" s="51">
        <f t="shared" si="19"/>
        <v>0</v>
      </c>
      <c r="AF75" s="51">
        <f t="shared" si="19"/>
        <v>0</v>
      </c>
      <c r="AG75" s="51">
        <f t="shared" si="19"/>
        <v>0</v>
      </c>
      <c r="AH75" s="51">
        <f t="shared" si="19"/>
        <v>0</v>
      </c>
      <c r="AI75" s="51">
        <f t="shared" si="19"/>
        <v>1</v>
      </c>
      <c r="AJ75" s="51">
        <f t="shared" si="19"/>
        <v>12</v>
      </c>
      <c r="AK75" s="51">
        <f t="shared" si="19"/>
        <v>33</v>
      </c>
    </row>
    <row r="76" spans="1:37" x14ac:dyDescent="0.25">
      <c r="A76" s="69">
        <v>39136</v>
      </c>
      <c r="B76" s="71" t="s">
        <v>196</v>
      </c>
      <c r="C76" s="36" t="s">
        <v>1</v>
      </c>
      <c r="D76" s="35" t="s">
        <v>203</v>
      </c>
      <c r="E76" s="36" t="s">
        <v>216</v>
      </c>
      <c r="F76" s="36">
        <v>10</v>
      </c>
      <c r="G76" s="53">
        <f t="shared" si="16"/>
        <v>1</v>
      </c>
      <c r="H76" s="36"/>
      <c r="I76" s="36"/>
      <c r="J76" s="36"/>
      <c r="K76" s="36"/>
      <c r="L76" s="36">
        <v>1</v>
      </c>
      <c r="M76" s="36"/>
      <c r="N76" s="36"/>
      <c r="O76" s="36"/>
      <c r="P76" s="36"/>
      <c r="Q76" s="53">
        <f t="shared" si="17"/>
        <v>0</v>
      </c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53">
        <f t="shared" si="18"/>
        <v>0</v>
      </c>
      <c r="AE76" s="36"/>
      <c r="AF76" s="36"/>
      <c r="AG76" s="36"/>
      <c r="AH76" s="36"/>
      <c r="AI76" s="36"/>
      <c r="AJ76" s="36"/>
      <c r="AK76" s="36">
        <v>11</v>
      </c>
    </row>
    <row r="77" spans="1:37" x14ac:dyDescent="0.25">
      <c r="A77" s="70"/>
      <c r="B77" s="72"/>
      <c r="C77" s="36" t="s">
        <v>2</v>
      </c>
      <c r="D77" s="35" t="s">
        <v>204</v>
      </c>
      <c r="E77" s="53" t="s">
        <v>217</v>
      </c>
      <c r="F77" s="36">
        <v>18</v>
      </c>
      <c r="G77" s="53">
        <f t="shared" si="16"/>
        <v>0</v>
      </c>
      <c r="H77" s="36"/>
      <c r="I77" s="36"/>
      <c r="J77" s="36"/>
      <c r="K77" s="36"/>
      <c r="L77" s="36"/>
      <c r="M77" s="36"/>
      <c r="N77" s="36"/>
      <c r="O77" s="36"/>
      <c r="P77" s="36"/>
      <c r="Q77" s="53">
        <f t="shared" si="17"/>
        <v>0</v>
      </c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53">
        <f t="shared" si="18"/>
        <v>0</v>
      </c>
      <c r="AE77" s="36"/>
      <c r="AF77" s="36"/>
      <c r="AG77" s="36"/>
      <c r="AH77" s="36"/>
      <c r="AI77" s="36"/>
      <c r="AJ77" s="36"/>
      <c r="AK77" s="36">
        <v>18</v>
      </c>
    </row>
    <row r="78" spans="1:37" x14ac:dyDescent="0.25">
      <c r="A78" s="70"/>
      <c r="B78" s="72"/>
      <c r="C78" s="36" t="s">
        <v>3</v>
      </c>
      <c r="D78" s="35" t="s">
        <v>205</v>
      </c>
      <c r="E78" s="53" t="s">
        <v>218</v>
      </c>
      <c r="F78" s="36">
        <v>5</v>
      </c>
      <c r="G78" s="53">
        <f t="shared" si="16"/>
        <v>0</v>
      </c>
      <c r="H78" s="36"/>
      <c r="I78" s="36"/>
      <c r="J78" s="36"/>
      <c r="K78" s="36"/>
      <c r="L78" s="36"/>
      <c r="M78" s="36"/>
      <c r="N78" s="36"/>
      <c r="O78" s="36"/>
      <c r="P78" s="36"/>
      <c r="Q78" s="53">
        <f t="shared" si="17"/>
        <v>0</v>
      </c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53">
        <f t="shared" si="18"/>
        <v>0</v>
      </c>
      <c r="AE78" s="36"/>
      <c r="AF78" s="36"/>
      <c r="AG78" s="36"/>
      <c r="AH78" s="36"/>
      <c r="AI78" s="36"/>
      <c r="AJ78" s="36">
        <v>5</v>
      </c>
      <c r="AK78" s="36">
        <v>0</v>
      </c>
    </row>
    <row r="79" spans="1:37" s="57" customFormat="1" ht="19.5" customHeight="1" x14ac:dyDescent="0.2">
      <c r="A79" s="66" t="s">
        <v>215</v>
      </c>
      <c r="B79" s="67"/>
      <c r="C79" s="68"/>
      <c r="D79" s="56" t="s">
        <v>206</v>
      </c>
      <c r="E79" s="51" t="s">
        <v>22</v>
      </c>
      <c r="F79" s="51">
        <f>SUM(F76:F78)</f>
        <v>33</v>
      </c>
      <c r="G79" s="51">
        <f t="shared" ref="G79:Y79" si="20">SUM(G76:G78)</f>
        <v>1</v>
      </c>
      <c r="H79" s="51">
        <f t="shared" si="20"/>
        <v>0</v>
      </c>
      <c r="I79" s="51">
        <f t="shared" si="20"/>
        <v>0</v>
      </c>
      <c r="J79" s="51">
        <f t="shared" si="20"/>
        <v>0</v>
      </c>
      <c r="K79" s="51">
        <f t="shared" si="20"/>
        <v>0</v>
      </c>
      <c r="L79" s="51">
        <f t="shared" si="20"/>
        <v>1</v>
      </c>
      <c r="M79" s="51">
        <f t="shared" si="20"/>
        <v>0</v>
      </c>
      <c r="N79" s="51">
        <f t="shared" si="20"/>
        <v>0</v>
      </c>
      <c r="O79" s="51">
        <f t="shared" si="20"/>
        <v>0</v>
      </c>
      <c r="P79" s="51">
        <f t="shared" si="20"/>
        <v>0</v>
      </c>
      <c r="Q79" s="51">
        <f t="shared" si="20"/>
        <v>0</v>
      </c>
      <c r="R79" s="51">
        <f t="shared" si="20"/>
        <v>0</v>
      </c>
      <c r="S79" s="51">
        <f t="shared" si="20"/>
        <v>0</v>
      </c>
      <c r="T79" s="51">
        <f t="shared" si="20"/>
        <v>0</v>
      </c>
      <c r="U79" s="51">
        <f t="shared" si="20"/>
        <v>0</v>
      </c>
      <c r="V79" s="51">
        <f t="shared" si="20"/>
        <v>0</v>
      </c>
      <c r="W79" s="51">
        <f t="shared" si="20"/>
        <v>0</v>
      </c>
      <c r="X79" s="51">
        <f t="shared" si="20"/>
        <v>0</v>
      </c>
      <c r="Y79" s="51">
        <f t="shared" si="20"/>
        <v>0</v>
      </c>
      <c r="Z79" s="51">
        <f t="shared" ref="Z79" si="21">SUM(Z76:Z78)</f>
        <v>0</v>
      </c>
      <c r="AA79" s="51">
        <f t="shared" ref="AA79" si="22">SUM(AA76:AA78)</f>
        <v>0</v>
      </c>
      <c r="AB79" s="51">
        <f t="shared" ref="AB79" si="23">SUM(AB76:AB78)</f>
        <v>0</v>
      </c>
      <c r="AC79" s="51">
        <f t="shared" ref="AC79" si="24">SUM(AC76:AC78)</f>
        <v>0</v>
      </c>
      <c r="AD79" s="51">
        <f t="shared" ref="AD79" si="25">SUM(AD76:AD78)</f>
        <v>0</v>
      </c>
      <c r="AE79" s="51">
        <f t="shared" ref="AE79" si="26">SUM(AE76:AE78)</f>
        <v>0</v>
      </c>
      <c r="AF79" s="51">
        <f t="shared" ref="AF79" si="27">SUM(AF76:AF78)</f>
        <v>0</v>
      </c>
      <c r="AG79" s="51">
        <f t="shared" ref="AG79" si="28">SUM(AG76:AG78)</f>
        <v>0</v>
      </c>
      <c r="AH79" s="51">
        <f t="shared" ref="AH79" si="29">SUM(AH76:AH78)</f>
        <v>0</v>
      </c>
      <c r="AI79" s="51">
        <f t="shared" ref="AI79" si="30">SUM(AI76:AI78)</f>
        <v>0</v>
      </c>
      <c r="AJ79" s="51">
        <f t="shared" ref="AJ79" si="31">SUM(AJ76:AJ78)</f>
        <v>5</v>
      </c>
      <c r="AK79" s="51">
        <f t="shared" ref="AK79" si="32">SUM(AK76:AK78)</f>
        <v>29</v>
      </c>
    </row>
    <row r="80" spans="1:37" s="57" customFormat="1" ht="23.25" customHeight="1" x14ac:dyDescent="0.2">
      <c r="A80" s="73" t="s">
        <v>227</v>
      </c>
      <c r="B80" s="85"/>
      <c r="C80" s="86"/>
      <c r="D80" s="56" t="s">
        <v>207</v>
      </c>
      <c r="E80" s="51" t="s">
        <v>22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v>0</v>
      </c>
      <c r="O80" s="51">
        <v>0</v>
      </c>
      <c r="P80" s="51">
        <v>0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</row>
    <row r="81" spans="1:37" s="57" customFormat="1" ht="26.25" customHeight="1" x14ac:dyDescent="0.2">
      <c r="A81" s="73" t="s">
        <v>228</v>
      </c>
      <c r="B81" s="85"/>
      <c r="C81" s="86"/>
      <c r="D81" s="56" t="s">
        <v>208</v>
      </c>
      <c r="E81" s="51" t="s">
        <v>22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v>0</v>
      </c>
      <c r="O81" s="51">
        <v>0</v>
      </c>
      <c r="P81" s="51">
        <v>0</v>
      </c>
      <c r="Q81" s="51">
        <v>0</v>
      </c>
      <c r="R81" s="51">
        <v>0</v>
      </c>
      <c r="S81" s="51">
        <v>0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1">
        <v>0</v>
      </c>
      <c r="AA81" s="51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</row>
    <row r="82" spans="1:37" s="57" customFormat="1" ht="25.5" customHeight="1" x14ac:dyDescent="0.2">
      <c r="A82" s="73" t="s">
        <v>226</v>
      </c>
      <c r="B82" s="85"/>
      <c r="C82" s="86"/>
      <c r="D82" s="56" t="s">
        <v>209</v>
      </c>
      <c r="E82" s="51" t="s">
        <v>22</v>
      </c>
      <c r="F82" s="51">
        <f>F86</f>
        <v>21</v>
      </c>
      <c r="G82" s="51">
        <f t="shared" ref="G82:AK82" si="33">G86</f>
        <v>0</v>
      </c>
      <c r="H82" s="51">
        <f t="shared" si="33"/>
        <v>0</v>
      </c>
      <c r="I82" s="51">
        <f t="shared" si="33"/>
        <v>0</v>
      </c>
      <c r="J82" s="51">
        <f t="shared" si="33"/>
        <v>0</v>
      </c>
      <c r="K82" s="51">
        <f t="shared" si="33"/>
        <v>0</v>
      </c>
      <c r="L82" s="51">
        <f t="shared" si="33"/>
        <v>0</v>
      </c>
      <c r="M82" s="51">
        <f t="shared" si="33"/>
        <v>0</v>
      </c>
      <c r="N82" s="51">
        <f t="shared" si="33"/>
        <v>0</v>
      </c>
      <c r="O82" s="51">
        <f t="shared" si="33"/>
        <v>0</v>
      </c>
      <c r="P82" s="51">
        <f t="shared" si="33"/>
        <v>0</v>
      </c>
      <c r="Q82" s="51">
        <f t="shared" si="33"/>
        <v>0</v>
      </c>
      <c r="R82" s="51">
        <f t="shared" si="33"/>
        <v>0</v>
      </c>
      <c r="S82" s="51">
        <f t="shared" si="33"/>
        <v>0</v>
      </c>
      <c r="T82" s="51">
        <f t="shared" si="33"/>
        <v>0</v>
      </c>
      <c r="U82" s="51">
        <f t="shared" si="33"/>
        <v>0</v>
      </c>
      <c r="V82" s="51">
        <f t="shared" si="33"/>
        <v>0</v>
      </c>
      <c r="W82" s="51">
        <f t="shared" si="33"/>
        <v>0</v>
      </c>
      <c r="X82" s="51">
        <f t="shared" si="33"/>
        <v>0</v>
      </c>
      <c r="Y82" s="51">
        <f t="shared" si="33"/>
        <v>0</v>
      </c>
      <c r="Z82" s="51">
        <f t="shared" si="33"/>
        <v>0</v>
      </c>
      <c r="AA82" s="51">
        <f t="shared" si="33"/>
        <v>0</v>
      </c>
      <c r="AB82" s="51">
        <f t="shared" si="33"/>
        <v>0</v>
      </c>
      <c r="AC82" s="51">
        <f t="shared" si="33"/>
        <v>0</v>
      </c>
      <c r="AD82" s="51">
        <f t="shared" si="33"/>
        <v>0</v>
      </c>
      <c r="AE82" s="51">
        <f t="shared" si="33"/>
        <v>0</v>
      </c>
      <c r="AF82" s="51">
        <f t="shared" si="33"/>
        <v>0</v>
      </c>
      <c r="AG82" s="51">
        <f t="shared" si="33"/>
        <v>0</v>
      </c>
      <c r="AH82" s="51">
        <f t="shared" si="33"/>
        <v>0</v>
      </c>
      <c r="AI82" s="51">
        <f t="shared" si="33"/>
        <v>0</v>
      </c>
      <c r="AJ82" s="51">
        <f t="shared" si="33"/>
        <v>11</v>
      </c>
      <c r="AK82" s="51">
        <f t="shared" si="33"/>
        <v>10</v>
      </c>
    </row>
    <row r="83" spans="1:37" x14ac:dyDescent="0.25">
      <c r="A83" s="63" t="s">
        <v>21</v>
      </c>
      <c r="B83" s="64"/>
      <c r="C83" s="64"/>
      <c r="D83" s="64"/>
      <c r="E83" s="65"/>
      <c r="F83" s="36" t="s">
        <v>22</v>
      </c>
      <c r="G83" s="36" t="s">
        <v>22</v>
      </c>
      <c r="H83" s="36" t="s">
        <v>22</v>
      </c>
      <c r="I83" s="36" t="s">
        <v>22</v>
      </c>
      <c r="J83" s="36" t="s">
        <v>22</v>
      </c>
      <c r="K83" s="36" t="s">
        <v>22</v>
      </c>
      <c r="L83" s="36" t="s">
        <v>22</v>
      </c>
      <c r="M83" s="36" t="s">
        <v>22</v>
      </c>
      <c r="N83" s="36" t="s">
        <v>22</v>
      </c>
      <c r="O83" s="36" t="s">
        <v>22</v>
      </c>
      <c r="P83" s="36" t="s">
        <v>22</v>
      </c>
      <c r="Q83" s="36" t="s">
        <v>22</v>
      </c>
      <c r="R83" s="36" t="s">
        <v>22</v>
      </c>
      <c r="S83" s="36" t="s">
        <v>22</v>
      </c>
      <c r="T83" s="36" t="s">
        <v>22</v>
      </c>
      <c r="U83" s="36" t="s">
        <v>22</v>
      </c>
      <c r="V83" s="36" t="s">
        <v>22</v>
      </c>
      <c r="W83" s="36" t="s">
        <v>22</v>
      </c>
      <c r="X83" s="36" t="s">
        <v>22</v>
      </c>
      <c r="Y83" s="36" t="s">
        <v>22</v>
      </c>
      <c r="Z83" s="36" t="s">
        <v>22</v>
      </c>
      <c r="AA83" s="36" t="s">
        <v>22</v>
      </c>
      <c r="AB83" s="36" t="s">
        <v>22</v>
      </c>
      <c r="AC83" s="36" t="s">
        <v>22</v>
      </c>
      <c r="AD83" s="36" t="s">
        <v>22</v>
      </c>
      <c r="AE83" s="36" t="s">
        <v>22</v>
      </c>
      <c r="AF83" s="36" t="s">
        <v>22</v>
      </c>
      <c r="AG83" s="36" t="s">
        <v>22</v>
      </c>
      <c r="AH83" s="36" t="s">
        <v>22</v>
      </c>
      <c r="AI83" s="36" t="s">
        <v>22</v>
      </c>
      <c r="AJ83" s="36" t="s">
        <v>22</v>
      </c>
      <c r="AK83" s="36" t="s">
        <v>22</v>
      </c>
    </row>
    <row r="84" spans="1:37" x14ac:dyDescent="0.25">
      <c r="A84" s="69">
        <v>36930</v>
      </c>
      <c r="B84" s="72" t="s">
        <v>83</v>
      </c>
      <c r="C84" s="36" t="s">
        <v>3</v>
      </c>
      <c r="D84" s="35" t="s">
        <v>210</v>
      </c>
      <c r="E84" s="36" t="s">
        <v>223</v>
      </c>
      <c r="F84" s="36">
        <v>10</v>
      </c>
      <c r="G84" s="53">
        <f t="shared" ref="G84:G85" si="34">SUM(H84:P84)</f>
        <v>0</v>
      </c>
      <c r="H84" s="36"/>
      <c r="I84" s="36"/>
      <c r="J84" s="36"/>
      <c r="K84" s="36"/>
      <c r="L84" s="36"/>
      <c r="M84" s="36"/>
      <c r="N84" s="36"/>
      <c r="O84" s="36"/>
      <c r="P84" s="36"/>
      <c r="Q84" s="53">
        <f t="shared" ref="Q84:Q85" si="35">SUM(R84:X84)+SUM(Z84:AC84)</f>
        <v>0</v>
      </c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53">
        <f t="shared" ref="AD84:AD85" si="36">SUM(AE84:AI84)</f>
        <v>0</v>
      </c>
      <c r="AE84" s="36"/>
      <c r="AF84" s="36"/>
      <c r="AG84" s="36"/>
      <c r="AH84" s="36"/>
      <c r="AI84" s="36"/>
      <c r="AJ84" s="36"/>
      <c r="AK84" s="36">
        <v>10</v>
      </c>
    </row>
    <row r="85" spans="1:37" x14ac:dyDescent="0.25">
      <c r="A85" s="70"/>
      <c r="B85" s="72"/>
      <c r="C85" s="36" t="s">
        <v>4</v>
      </c>
      <c r="D85" s="35" t="s">
        <v>219</v>
      </c>
      <c r="E85" s="36" t="s">
        <v>224</v>
      </c>
      <c r="F85" s="36">
        <v>11</v>
      </c>
      <c r="G85" s="53">
        <f t="shared" si="34"/>
        <v>0</v>
      </c>
      <c r="H85" s="36"/>
      <c r="I85" s="36"/>
      <c r="J85" s="36"/>
      <c r="K85" s="36"/>
      <c r="L85" s="36"/>
      <c r="M85" s="36"/>
      <c r="N85" s="36"/>
      <c r="O85" s="36"/>
      <c r="P85" s="36"/>
      <c r="Q85" s="53">
        <f t="shared" si="35"/>
        <v>0</v>
      </c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53">
        <f t="shared" si="36"/>
        <v>0</v>
      </c>
      <c r="AE85" s="36"/>
      <c r="AF85" s="36"/>
      <c r="AG85" s="36"/>
      <c r="AH85" s="36"/>
      <c r="AI85" s="36"/>
      <c r="AJ85" s="36">
        <v>11</v>
      </c>
      <c r="AK85" s="36">
        <v>0</v>
      </c>
    </row>
    <row r="86" spans="1:37" s="57" customFormat="1" ht="19.5" customHeight="1" x14ac:dyDescent="0.2">
      <c r="A86" s="66" t="s">
        <v>220</v>
      </c>
      <c r="B86" s="67"/>
      <c r="C86" s="68"/>
      <c r="D86" s="56" t="s">
        <v>221</v>
      </c>
      <c r="E86" s="51" t="s">
        <v>22</v>
      </c>
      <c r="F86" s="51">
        <f>SUM(F84:F85)</f>
        <v>21</v>
      </c>
      <c r="G86" s="51">
        <f t="shared" ref="G86:AK86" si="37">SUM(G84:G85)</f>
        <v>0</v>
      </c>
      <c r="H86" s="51">
        <f t="shared" si="37"/>
        <v>0</v>
      </c>
      <c r="I86" s="51">
        <f t="shared" si="37"/>
        <v>0</v>
      </c>
      <c r="J86" s="51">
        <f t="shared" si="37"/>
        <v>0</v>
      </c>
      <c r="K86" s="51">
        <f t="shared" si="37"/>
        <v>0</v>
      </c>
      <c r="L86" s="51">
        <f t="shared" si="37"/>
        <v>0</v>
      </c>
      <c r="M86" s="51">
        <f t="shared" si="37"/>
        <v>0</v>
      </c>
      <c r="N86" s="51">
        <f t="shared" si="37"/>
        <v>0</v>
      </c>
      <c r="O86" s="51">
        <f t="shared" si="37"/>
        <v>0</v>
      </c>
      <c r="P86" s="51">
        <f t="shared" si="37"/>
        <v>0</v>
      </c>
      <c r="Q86" s="51">
        <f t="shared" si="37"/>
        <v>0</v>
      </c>
      <c r="R86" s="51">
        <f t="shared" si="37"/>
        <v>0</v>
      </c>
      <c r="S86" s="51">
        <f t="shared" si="37"/>
        <v>0</v>
      </c>
      <c r="T86" s="51">
        <f t="shared" si="37"/>
        <v>0</v>
      </c>
      <c r="U86" s="51">
        <f t="shared" si="37"/>
        <v>0</v>
      </c>
      <c r="V86" s="51">
        <f t="shared" si="37"/>
        <v>0</v>
      </c>
      <c r="W86" s="51">
        <f t="shared" si="37"/>
        <v>0</v>
      </c>
      <c r="X86" s="51">
        <f t="shared" si="37"/>
        <v>0</v>
      </c>
      <c r="Y86" s="51">
        <f t="shared" si="37"/>
        <v>0</v>
      </c>
      <c r="Z86" s="51">
        <f t="shared" si="37"/>
        <v>0</v>
      </c>
      <c r="AA86" s="51">
        <f t="shared" si="37"/>
        <v>0</v>
      </c>
      <c r="AB86" s="51">
        <f t="shared" si="37"/>
        <v>0</v>
      </c>
      <c r="AC86" s="51">
        <f t="shared" si="37"/>
        <v>0</v>
      </c>
      <c r="AD86" s="51">
        <f t="shared" si="37"/>
        <v>0</v>
      </c>
      <c r="AE86" s="51">
        <f t="shared" si="37"/>
        <v>0</v>
      </c>
      <c r="AF86" s="51">
        <f t="shared" si="37"/>
        <v>0</v>
      </c>
      <c r="AG86" s="51">
        <f t="shared" si="37"/>
        <v>0</v>
      </c>
      <c r="AH86" s="51">
        <f t="shared" si="37"/>
        <v>0</v>
      </c>
      <c r="AI86" s="51">
        <f t="shared" si="37"/>
        <v>0</v>
      </c>
      <c r="AJ86" s="51">
        <f t="shared" si="37"/>
        <v>11</v>
      </c>
      <c r="AK86" s="51">
        <f t="shared" si="37"/>
        <v>10</v>
      </c>
    </row>
    <row r="87" spans="1:37" s="57" customFormat="1" ht="22.5" customHeight="1" x14ac:dyDescent="0.2">
      <c r="A87" s="73" t="s">
        <v>36</v>
      </c>
      <c r="B87" s="67"/>
      <c r="C87" s="68"/>
      <c r="D87" s="56" t="s">
        <v>222</v>
      </c>
      <c r="E87" s="51" t="s">
        <v>22</v>
      </c>
      <c r="F87" s="51">
        <f>F9+F70+F80+F81+F82</f>
        <v>1173</v>
      </c>
      <c r="G87" s="51">
        <f t="shared" ref="G87:AK87" si="38">G9+G70+G80+G81+G82</f>
        <v>5</v>
      </c>
      <c r="H87" s="51">
        <f t="shared" si="38"/>
        <v>0</v>
      </c>
      <c r="I87" s="51">
        <f t="shared" si="38"/>
        <v>0</v>
      </c>
      <c r="J87" s="51">
        <f t="shared" si="38"/>
        <v>0</v>
      </c>
      <c r="K87" s="51">
        <f t="shared" si="38"/>
        <v>0</v>
      </c>
      <c r="L87" s="51">
        <f t="shared" si="38"/>
        <v>1</v>
      </c>
      <c r="M87" s="51">
        <f t="shared" si="38"/>
        <v>1</v>
      </c>
      <c r="N87" s="51">
        <f t="shared" si="38"/>
        <v>3</v>
      </c>
      <c r="O87" s="51">
        <f t="shared" si="38"/>
        <v>0</v>
      </c>
      <c r="P87" s="51">
        <f t="shared" si="38"/>
        <v>0</v>
      </c>
      <c r="Q87" s="51">
        <f t="shared" si="38"/>
        <v>24</v>
      </c>
      <c r="R87" s="51">
        <f t="shared" si="38"/>
        <v>0</v>
      </c>
      <c r="S87" s="51">
        <f t="shared" si="38"/>
        <v>0</v>
      </c>
      <c r="T87" s="51">
        <f t="shared" si="38"/>
        <v>1</v>
      </c>
      <c r="U87" s="51">
        <f t="shared" si="38"/>
        <v>1</v>
      </c>
      <c r="V87" s="51">
        <f t="shared" si="38"/>
        <v>6</v>
      </c>
      <c r="W87" s="51">
        <f t="shared" si="38"/>
        <v>3</v>
      </c>
      <c r="X87" s="51">
        <f t="shared" si="38"/>
        <v>6</v>
      </c>
      <c r="Y87" s="51">
        <f t="shared" si="38"/>
        <v>0</v>
      </c>
      <c r="Z87" s="51">
        <f t="shared" si="38"/>
        <v>0</v>
      </c>
      <c r="AA87" s="51">
        <f t="shared" si="38"/>
        <v>0</v>
      </c>
      <c r="AB87" s="51">
        <f t="shared" si="38"/>
        <v>0</v>
      </c>
      <c r="AC87" s="51">
        <f t="shared" si="38"/>
        <v>7</v>
      </c>
      <c r="AD87" s="51">
        <f t="shared" si="38"/>
        <v>3</v>
      </c>
      <c r="AE87" s="51">
        <f t="shared" si="38"/>
        <v>0</v>
      </c>
      <c r="AF87" s="51">
        <f t="shared" si="38"/>
        <v>0</v>
      </c>
      <c r="AG87" s="51">
        <f t="shared" si="38"/>
        <v>0</v>
      </c>
      <c r="AH87" s="51">
        <f t="shared" si="38"/>
        <v>0</v>
      </c>
      <c r="AI87" s="51">
        <f t="shared" si="38"/>
        <v>3</v>
      </c>
      <c r="AJ87" s="51">
        <f t="shared" si="38"/>
        <v>258</v>
      </c>
      <c r="AK87" s="51">
        <f t="shared" si="38"/>
        <v>893</v>
      </c>
    </row>
    <row r="88" spans="1:37" x14ac:dyDescent="0.25">
      <c r="A88" s="109" t="s">
        <v>25</v>
      </c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</row>
    <row r="89" spans="1:37" ht="22.5" customHeight="1" x14ac:dyDescent="0.25">
      <c r="A89" s="73" t="s">
        <v>46</v>
      </c>
      <c r="B89" s="74"/>
      <c r="C89" s="75"/>
      <c r="D89" s="35" t="s">
        <v>225</v>
      </c>
      <c r="E89" s="36" t="s">
        <v>22</v>
      </c>
      <c r="F89" s="37">
        <f>F93+F96+F99+F102+F105+F108</f>
        <v>171</v>
      </c>
      <c r="G89" s="51">
        <f t="shared" ref="G89:AK89" si="39">G93+G96+G99+G102+G105+G108</f>
        <v>2</v>
      </c>
      <c r="H89" s="51">
        <f t="shared" si="39"/>
        <v>0</v>
      </c>
      <c r="I89" s="51">
        <f t="shared" si="39"/>
        <v>1</v>
      </c>
      <c r="J89" s="51">
        <f t="shared" si="39"/>
        <v>0</v>
      </c>
      <c r="K89" s="51">
        <f t="shared" si="39"/>
        <v>0</v>
      </c>
      <c r="L89" s="51">
        <f t="shared" si="39"/>
        <v>0</v>
      </c>
      <c r="M89" s="51">
        <f t="shared" si="39"/>
        <v>0</v>
      </c>
      <c r="N89" s="51">
        <f t="shared" si="39"/>
        <v>0</v>
      </c>
      <c r="O89" s="51">
        <f t="shared" si="39"/>
        <v>1</v>
      </c>
      <c r="P89" s="51">
        <f t="shared" si="39"/>
        <v>0</v>
      </c>
      <c r="Q89" s="51">
        <f t="shared" si="39"/>
        <v>3</v>
      </c>
      <c r="R89" s="51">
        <f t="shared" si="39"/>
        <v>0</v>
      </c>
      <c r="S89" s="51">
        <f t="shared" si="39"/>
        <v>0</v>
      </c>
      <c r="T89" s="51">
        <f t="shared" si="39"/>
        <v>0</v>
      </c>
      <c r="U89" s="51">
        <f t="shared" si="39"/>
        <v>0</v>
      </c>
      <c r="V89" s="51">
        <f t="shared" si="39"/>
        <v>0</v>
      </c>
      <c r="W89" s="51">
        <f t="shared" si="39"/>
        <v>0</v>
      </c>
      <c r="X89" s="51">
        <f t="shared" si="39"/>
        <v>2</v>
      </c>
      <c r="Y89" s="51">
        <f t="shared" si="39"/>
        <v>0</v>
      </c>
      <c r="Z89" s="51">
        <f t="shared" si="39"/>
        <v>1</v>
      </c>
      <c r="AA89" s="51">
        <f t="shared" si="39"/>
        <v>0</v>
      </c>
      <c r="AB89" s="51">
        <f t="shared" si="39"/>
        <v>0</v>
      </c>
      <c r="AC89" s="51">
        <f t="shared" si="39"/>
        <v>0</v>
      </c>
      <c r="AD89" s="51">
        <f t="shared" si="39"/>
        <v>0</v>
      </c>
      <c r="AE89" s="51">
        <f t="shared" si="39"/>
        <v>0</v>
      </c>
      <c r="AF89" s="51">
        <f t="shared" si="39"/>
        <v>0</v>
      </c>
      <c r="AG89" s="51">
        <f t="shared" si="39"/>
        <v>0</v>
      </c>
      <c r="AH89" s="51">
        <f t="shared" si="39"/>
        <v>0</v>
      </c>
      <c r="AI89" s="51">
        <f t="shared" si="39"/>
        <v>0</v>
      </c>
      <c r="AJ89" s="51">
        <f t="shared" si="39"/>
        <v>100</v>
      </c>
      <c r="AK89" s="51">
        <f t="shared" si="39"/>
        <v>70</v>
      </c>
    </row>
    <row r="90" spans="1:37" ht="15" customHeight="1" x14ac:dyDescent="0.25">
      <c r="A90" s="63" t="s">
        <v>26</v>
      </c>
      <c r="B90" s="64"/>
      <c r="C90" s="64"/>
      <c r="D90" s="64"/>
      <c r="E90" s="65"/>
      <c r="F90" s="36" t="s">
        <v>22</v>
      </c>
      <c r="G90" s="36" t="s">
        <v>22</v>
      </c>
      <c r="H90" s="36" t="s">
        <v>22</v>
      </c>
      <c r="I90" s="36" t="s">
        <v>22</v>
      </c>
      <c r="J90" s="36" t="s">
        <v>22</v>
      </c>
      <c r="K90" s="36" t="s">
        <v>22</v>
      </c>
      <c r="L90" s="36" t="s">
        <v>22</v>
      </c>
      <c r="M90" s="36" t="s">
        <v>22</v>
      </c>
      <c r="N90" s="36" t="s">
        <v>22</v>
      </c>
      <c r="O90" s="36" t="s">
        <v>22</v>
      </c>
      <c r="P90" s="36" t="s">
        <v>22</v>
      </c>
      <c r="Q90" s="36" t="s">
        <v>22</v>
      </c>
      <c r="R90" s="36" t="s">
        <v>22</v>
      </c>
      <c r="S90" s="36" t="s">
        <v>22</v>
      </c>
      <c r="T90" s="36" t="s">
        <v>22</v>
      </c>
      <c r="U90" s="36" t="s">
        <v>22</v>
      </c>
      <c r="V90" s="36" t="s">
        <v>22</v>
      </c>
      <c r="W90" s="36" t="s">
        <v>22</v>
      </c>
      <c r="X90" s="36" t="s">
        <v>22</v>
      </c>
      <c r="Y90" s="36" t="s">
        <v>22</v>
      </c>
      <c r="Z90" s="36" t="s">
        <v>22</v>
      </c>
      <c r="AA90" s="36" t="s">
        <v>22</v>
      </c>
      <c r="AB90" s="36" t="s">
        <v>22</v>
      </c>
      <c r="AC90" s="36" t="s">
        <v>22</v>
      </c>
      <c r="AD90" s="36" t="s">
        <v>22</v>
      </c>
      <c r="AE90" s="36" t="s">
        <v>22</v>
      </c>
      <c r="AF90" s="36" t="s">
        <v>22</v>
      </c>
      <c r="AG90" s="36" t="s">
        <v>22</v>
      </c>
      <c r="AH90" s="36" t="s">
        <v>22</v>
      </c>
      <c r="AI90" s="36" t="s">
        <v>22</v>
      </c>
      <c r="AJ90" s="36" t="s">
        <v>22</v>
      </c>
      <c r="AK90" s="36" t="s">
        <v>22</v>
      </c>
    </row>
    <row r="91" spans="1:37" ht="12" customHeight="1" x14ac:dyDescent="0.25">
      <c r="A91" s="69">
        <v>39090</v>
      </c>
      <c r="B91" s="124" t="s">
        <v>229</v>
      </c>
      <c r="C91" s="36" t="s">
        <v>2</v>
      </c>
      <c r="D91" s="35" t="s">
        <v>230</v>
      </c>
      <c r="E91" s="36" t="s">
        <v>232</v>
      </c>
      <c r="F91" s="36">
        <v>9</v>
      </c>
      <c r="G91" s="53">
        <f t="shared" ref="G91:G107" si="40">SUM(H91:P91)</f>
        <v>0</v>
      </c>
      <c r="H91" s="36"/>
      <c r="I91" s="36"/>
      <c r="J91" s="36"/>
      <c r="K91" s="36"/>
      <c r="L91" s="36"/>
      <c r="M91" s="36"/>
      <c r="N91" s="36"/>
      <c r="O91" s="36"/>
      <c r="P91" s="36"/>
      <c r="Q91" s="53">
        <f t="shared" ref="Q91:Q107" si="41">SUM(R91:X91)+SUM(Z91:AC91)</f>
        <v>1</v>
      </c>
      <c r="R91" s="36"/>
      <c r="S91" s="36"/>
      <c r="T91" s="36"/>
      <c r="U91" s="36"/>
      <c r="V91" s="36"/>
      <c r="W91" s="36"/>
      <c r="X91" s="36"/>
      <c r="Y91" s="36"/>
      <c r="Z91" s="36">
        <v>1</v>
      </c>
      <c r="AA91" s="36"/>
      <c r="AB91" s="36"/>
      <c r="AC91" s="36"/>
      <c r="AD91" s="53">
        <f t="shared" ref="AD91:AD107" si="42">SUM(AE91:AI91)</f>
        <v>0</v>
      </c>
      <c r="AE91" s="36"/>
      <c r="AF91" s="36"/>
      <c r="AG91" s="36"/>
      <c r="AH91" s="36"/>
      <c r="AI91" s="36"/>
      <c r="AJ91" s="36"/>
      <c r="AK91" s="36">
        <v>8</v>
      </c>
    </row>
    <row r="92" spans="1:37" ht="12" customHeight="1" x14ac:dyDescent="0.25">
      <c r="A92" s="80"/>
      <c r="B92" s="124"/>
      <c r="C92" s="36" t="s">
        <v>3</v>
      </c>
      <c r="D92" s="35" t="s">
        <v>231</v>
      </c>
      <c r="E92" s="36" t="s">
        <v>233</v>
      </c>
      <c r="F92" s="36">
        <v>13</v>
      </c>
      <c r="G92" s="53">
        <f t="shared" si="40"/>
        <v>0</v>
      </c>
      <c r="H92" s="36"/>
      <c r="I92" s="36"/>
      <c r="J92" s="36"/>
      <c r="K92" s="36"/>
      <c r="L92" s="36"/>
      <c r="M92" s="36"/>
      <c r="N92" s="36"/>
      <c r="O92" s="36"/>
      <c r="P92" s="36"/>
      <c r="Q92" s="53">
        <f t="shared" si="41"/>
        <v>0</v>
      </c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53">
        <f t="shared" si="42"/>
        <v>0</v>
      </c>
      <c r="AE92" s="36"/>
      <c r="AF92" s="36"/>
      <c r="AG92" s="36"/>
      <c r="AH92" s="36"/>
      <c r="AI92" s="36"/>
      <c r="AJ92" s="36">
        <v>13</v>
      </c>
      <c r="AK92" s="36">
        <v>0</v>
      </c>
    </row>
    <row r="93" spans="1:37" s="57" customFormat="1" ht="18" customHeight="1" x14ac:dyDescent="0.2">
      <c r="A93" s="66" t="s">
        <v>235</v>
      </c>
      <c r="B93" s="67"/>
      <c r="C93" s="68"/>
      <c r="D93" s="56" t="s">
        <v>234</v>
      </c>
      <c r="E93" s="51" t="s">
        <v>22</v>
      </c>
      <c r="F93" s="51">
        <f>SUM(F91:F92)</f>
        <v>22</v>
      </c>
      <c r="G93" s="51">
        <f t="shared" ref="G93:AK93" si="43">SUM(G91:G92)</f>
        <v>0</v>
      </c>
      <c r="H93" s="51">
        <f t="shared" si="43"/>
        <v>0</v>
      </c>
      <c r="I93" s="51">
        <f t="shared" si="43"/>
        <v>0</v>
      </c>
      <c r="J93" s="51">
        <f t="shared" si="43"/>
        <v>0</v>
      </c>
      <c r="K93" s="51">
        <f t="shared" si="43"/>
        <v>0</v>
      </c>
      <c r="L93" s="51">
        <f t="shared" si="43"/>
        <v>0</v>
      </c>
      <c r="M93" s="51">
        <f t="shared" si="43"/>
        <v>0</v>
      </c>
      <c r="N93" s="51">
        <f t="shared" si="43"/>
        <v>0</v>
      </c>
      <c r="O93" s="51">
        <f t="shared" si="43"/>
        <v>0</v>
      </c>
      <c r="P93" s="51">
        <f t="shared" si="43"/>
        <v>0</v>
      </c>
      <c r="Q93" s="51">
        <f t="shared" si="43"/>
        <v>1</v>
      </c>
      <c r="R93" s="51">
        <f t="shared" si="43"/>
        <v>0</v>
      </c>
      <c r="S93" s="51">
        <f t="shared" si="43"/>
        <v>0</v>
      </c>
      <c r="T93" s="51">
        <f t="shared" si="43"/>
        <v>0</v>
      </c>
      <c r="U93" s="51">
        <f t="shared" si="43"/>
        <v>0</v>
      </c>
      <c r="V93" s="51">
        <f t="shared" si="43"/>
        <v>0</v>
      </c>
      <c r="W93" s="51">
        <f t="shared" si="43"/>
        <v>0</v>
      </c>
      <c r="X93" s="51">
        <f t="shared" si="43"/>
        <v>0</v>
      </c>
      <c r="Y93" s="51">
        <f t="shared" si="43"/>
        <v>0</v>
      </c>
      <c r="Z93" s="51">
        <f t="shared" si="43"/>
        <v>1</v>
      </c>
      <c r="AA93" s="51">
        <f t="shared" si="43"/>
        <v>0</v>
      </c>
      <c r="AB93" s="51">
        <f t="shared" si="43"/>
        <v>0</v>
      </c>
      <c r="AC93" s="51">
        <f t="shared" si="43"/>
        <v>0</v>
      </c>
      <c r="AD93" s="51">
        <f t="shared" si="43"/>
        <v>0</v>
      </c>
      <c r="AE93" s="51">
        <f t="shared" si="43"/>
        <v>0</v>
      </c>
      <c r="AF93" s="51">
        <f t="shared" si="43"/>
        <v>0</v>
      </c>
      <c r="AG93" s="51">
        <f t="shared" si="43"/>
        <v>0</v>
      </c>
      <c r="AH93" s="51">
        <f t="shared" si="43"/>
        <v>0</v>
      </c>
      <c r="AI93" s="51">
        <f t="shared" si="43"/>
        <v>0</v>
      </c>
      <c r="AJ93" s="51">
        <f t="shared" si="43"/>
        <v>13</v>
      </c>
      <c r="AK93" s="51">
        <f t="shared" si="43"/>
        <v>8</v>
      </c>
    </row>
    <row r="94" spans="1:37" x14ac:dyDescent="0.25">
      <c r="A94" s="77">
        <v>43108</v>
      </c>
      <c r="B94" s="84" t="s">
        <v>238</v>
      </c>
      <c r="C94" s="53" t="s">
        <v>2</v>
      </c>
      <c r="D94" s="35" t="s">
        <v>236</v>
      </c>
      <c r="E94" s="53" t="s">
        <v>240</v>
      </c>
      <c r="F94" s="61">
        <v>10</v>
      </c>
      <c r="G94" s="53">
        <f t="shared" si="40"/>
        <v>1</v>
      </c>
      <c r="H94" s="36"/>
      <c r="I94" s="36">
        <v>1</v>
      </c>
      <c r="J94" s="36"/>
      <c r="K94" s="36"/>
      <c r="L94" s="36"/>
      <c r="M94" s="36"/>
      <c r="N94" s="36"/>
      <c r="O94" s="36"/>
      <c r="P94" s="36"/>
      <c r="Q94" s="53">
        <f t="shared" si="41"/>
        <v>0</v>
      </c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53">
        <f t="shared" si="42"/>
        <v>0</v>
      </c>
      <c r="AE94" s="36"/>
      <c r="AF94" s="36"/>
      <c r="AG94" s="36"/>
      <c r="AH94" s="36"/>
      <c r="AI94" s="36"/>
      <c r="AJ94" s="36"/>
      <c r="AK94" s="36">
        <v>11</v>
      </c>
    </row>
    <row r="95" spans="1:37" ht="21" customHeight="1" x14ac:dyDescent="0.25">
      <c r="A95" s="77"/>
      <c r="B95" s="84"/>
      <c r="C95" s="53" t="s">
        <v>3</v>
      </c>
      <c r="D95" s="35" t="s">
        <v>237</v>
      </c>
      <c r="E95" s="53" t="s">
        <v>241</v>
      </c>
      <c r="F95" s="61">
        <v>23</v>
      </c>
      <c r="G95" s="53">
        <f t="shared" si="40"/>
        <v>1</v>
      </c>
      <c r="H95" s="36"/>
      <c r="I95" s="36"/>
      <c r="J95" s="36"/>
      <c r="K95" s="36"/>
      <c r="L95" s="36"/>
      <c r="M95" s="36"/>
      <c r="N95" s="36"/>
      <c r="O95" s="36">
        <v>1</v>
      </c>
      <c r="P95" s="36"/>
      <c r="Q95" s="53">
        <f t="shared" si="41"/>
        <v>0</v>
      </c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53">
        <f t="shared" si="42"/>
        <v>0</v>
      </c>
      <c r="AE95" s="36"/>
      <c r="AF95" s="36"/>
      <c r="AG95" s="36"/>
      <c r="AH95" s="36"/>
      <c r="AI95" s="36"/>
      <c r="AJ95" s="36">
        <v>24</v>
      </c>
      <c r="AK95" s="36">
        <v>0</v>
      </c>
    </row>
    <row r="96" spans="1:37" s="57" customFormat="1" ht="18.75" customHeight="1" x14ac:dyDescent="0.2">
      <c r="A96" s="66" t="s">
        <v>239</v>
      </c>
      <c r="B96" s="67"/>
      <c r="C96" s="68"/>
      <c r="D96" s="56" t="s">
        <v>242</v>
      </c>
      <c r="E96" s="51" t="s">
        <v>22</v>
      </c>
      <c r="F96" s="51">
        <f>SUM(F94:F95)</f>
        <v>33</v>
      </c>
      <c r="G96" s="51">
        <f t="shared" ref="G96:AK96" si="44">SUM(G94:G95)</f>
        <v>2</v>
      </c>
      <c r="H96" s="51">
        <f t="shared" si="44"/>
        <v>0</v>
      </c>
      <c r="I96" s="51">
        <f t="shared" si="44"/>
        <v>1</v>
      </c>
      <c r="J96" s="51">
        <f t="shared" si="44"/>
        <v>0</v>
      </c>
      <c r="K96" s="51">
        <f t="shared" si="44"/>
        <v>0</v>
      </c>
      <c r="L96" s="51">
        <f t="shared" si="44"/>
        <v>0</v>
      </c>
      <c r="M96" s="51">
        <f t="shared" si="44"/>
        <v>0</v>
      </c>
      <c r="N96" s="51">
        <f t="shared" si="44"/>
        <v>0</v>
      </c>
      <c r="O96" s="51">
        <f t="shared" si="44"/>
        <v>1</v>
      </c>
      <c r="P96" s="51">
        <f t="shared" si="44"/>
        <v>0</v>
      </c>
      <c r="Q96" s="51">
        <f t="shared" si="44"/>
        <v>0</v>
      </c>
      <c r="R96" s="51">
        <f t="shared" si="44"/>
        <v>0</v>
      </c>
      <c r="S96" s="51">
        <f t="shared" si="44"/>
        <v>0</v>
      </c>
      <c r="T96" s="51">
        <f t="shared" si="44"/>
        <v>0</v>
      </c>
      <c r="U96" s="51">
        <f t="shared" si="44"/>
        <v>0</v>
      </c>
      <c r="V96" s="51">
        <f t="shared" si="44"/>
        <v>0</v>
      </c>
      <c r="W96" s="51">
        <f t="shared" si="44"/>
        <v>0</v>
      </c>
      <c r="X96" s="51">
        <f t="shared" si="44"/>
        <v>0</v>
      </c>
      <c r="Y96" s="51">
        <f t="shared" si="44"/>
        <v>0</v>
      </c>
      <c r="Z96" s="51">
        <f t="shared" si="44"/>
        <v>0</v>
      </c>
      <c r="AA96" s="51">
        <f t="shared" si="44"/>
        <v>0</v>
      </c>
      <c r="AB96" s="51">
        <f t="shared" si="44"/>
        <v>0</v>
      </c>
      <c r="AC96" s="51">
        <f t="shared" si="44"/>
        <v>0</v>
      </c>
      <c r="AD96" s="51">
        <f t="shared" si="44"/>
        <v>0</v>
      </c>
      <c r="AE96" s="51">
        <f t="shared" si="44"/>
        <v>0</v>
      </c>
      <c r="AF96" s="51">
        <f t="shared" si="44"/>
        <v>0</v>
      </c>
      <c r="AG96" s="51">
        <f t="shared" si="44"/>
        <v>0</v>
      </c>
      <c r="AH96" s="51">
        <f t="shared" si="44"/>
        <v>0</v>
      </c>
      <c r="AI96" s="51">
        <f t="shared" si="44"/>
        <v>0</v>
      </c>
      <c r="AJ96" s="51">
        <f t="shared" si="44"/>
        <v>24</v>
      </c>
      <c r="AK96" s="51">
        <f t="shared" si="44"/>
        <v>11</v>
      </c>
    </row>
    <row r="97" spans="1:37" ht="12" customHeight="1" x14ac:dyDescent="0.25">
      <c r="A97" s="77">
        <v>45299</v>
      </c>
      <c r="B97" s="71" t="s">
        <v>243</v>
      </c>
      <c r="C97" s="53" t="s">
        <v>2</v>
      </c>
      <c r="D97" s="35" t="s">
        <v>244</v>
      </c>
      <c r="E97" s="53" t="s">
        <v>248</v>
      </c>
      <c r="F97" s="53">
        <v>6</v>
      </c>
      <c r="G97" s="53">
        <f t="shared" si="40"/>
        <v>0</v>
      </c>
      <c r="H97" s="53"/>
      <c r="I97" s="53"/>
      <c r="J97" s="53"/>
      <c r="K97" s="53"/>
      <c r="L97" s="53"/>
      <c r="M97" s="53"/>
      <c r="N97" s="53"/>
      <c r="O97" s="53"/>
      <c r="P97" s="53"/>
      <c r="Q97" s="53">
        <f t="shared" si="41"/>
        <v>0</v>
      </c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>
        <f t="shared" si="42"/>
        <v>0</v>
      </c>
      <c r="AE97" s="53"/>
      <c r="AF97" s="53"/>
      <c r="AG97" s="53"/>
      <c r="AH97" s="53"/>
      <c r="AI97" s="53"/>
      <c r="AJ97" s="53"/>
      <c r="AK97" s="53">
        <v>6</v>
      </c>
    </row>
    <row r="98" spans="1:37" ht="12" customHeight="1" x14ac:dyDescent="0.25">
      <c r="A98" s="77"/>
      <c r="B98" s="82"/>
      <c r="C98" s="53" t="s">
        <v>3</v>
      </c>
      <c r="D98" s="35" t="s">
        <v>245</v>
      </c>
      <c r="E98" s="53" t="s">
        <v>249</v>
      </c>
      <c r="F98" s="53">
        <v>8</v>
      </c>
      <c r="G98" s="53">
        <f t="shared" si="40"/>
        <v>0</v>
      </c>
      <c r="H98" s="53"/>
      <c r="I98" s="53"/>
      <c r="J98" s="53"/>
      <c r="K98" s="53"/>
      <c r="L98" s="53"/>
      <c r="M98" s="53"/>
      <c r="N98" s="53"/>
      <c r="O98" s="53"/>
      <c r="P98" s="53"/>
      <c r="Q98" s="53">
        <f t="shared" si="41"/>
        <v>0</v>
      </c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>
        <f t="shared" si="42"/>
        <v>0</v>
      </c>
      <c r="AE98" s="53"/>
      <c r="AF98" s="53"/>
      <c r="AG98" s="53"/>
      <c r="AH98" s="53"/>
      <c r="AI98" s="53"/>
      <c r="AJ98" s="53">
        <v>8</v>
      </c>
      <c r="AK98" s="53">
        <v>0</v>
      </c>
    </row>
    <row r="99" spans="1:37" s="57" customFormat="1" ht="20.25" customHeight="1" x14ac:dyDescent="0.2">
      <c r="A99" s="66" t="s">
        <v>247</v>
      </c>
      <c r="B99" s="67"/>
      <c r="C99" s="68"/>
      <c r="D99" s="56" t="s">
        <v>246</v>
      </c>
      <c r="E99" s="51" t="s">
        <v>22</v>
      </c>
      <c r="F99" s="51">
        <f>SUM(F97:F98)</f>
        <v>14</v>
      </c>
      <c r="G99" s="51">
        <f t="shared" ref="G99:AK99" si="45">SUM(G97:G98)</f>
        <v>0</v>
      </c>
      <c r="H99" s="51">
        <f t="shared" si="45"/>
        <v>0</v>
      </c>
      <c r="I99" s="51">
        <f t="shared" si="45"/>
        <v>0</v>
      </c>
      <c r="J99" s="51">
        <f t="shared" si="45"/>
        <v>0</v>
      </c>
      <c r="K99" s="51">
        <f t="shared" si="45"/>
        <v>0</v>
      </c>
      <c r="L99" s="51">
        <f t="shared" si="45"/>
        <v>0</v>
      </c>
      <c r="M99" s="51">
        <f t="shared" si="45"/>
        <v>0</v>
      </c>
      <c r="N99" s="51">
        <f t="shared" si="45"/>
        <v>0</v>
      </c>
      <c r="O99" s="51">
        <f t="shared" si="45"/>
        <v>0</v>
      </c>
      <c r="P99" s="51">
        <f t="shared" si="45"/>
        <v>0</v>
      </c>
      <c r="Q99" s="51">
        <f t="shared" si="45"/>
        <v>0</v>
      </c>
      <c r="R99" s="51">
        <f t="shared" si="45"/>
        <v>0</v>
      </c>
      <c r="S99" s="51">
        <f t="shared" si="45"/>
        <v>0</v>
      </c>
      <c r="T99" s="51">
        <f t="shared" si="45"/>
        <v>0</v>
      </c>
      <c r="U99" s="51">
        <f t="shared" si="45"/>
        <v>0</v>
      </c>
      <c r="V99" s="51">
        <f t="shared" si="45"/>
        <v>0</v>
      </c>
      <c r="W99" s="51">
        <f t="shared" si="45"/>
        <v>0</v>
      </c>
      <c r="X99" s="51">
        <f t="shared" si="45"/>
        <v>0</v>
      </c>
      <c r="Y99" s="51">
        <f t="shared" si="45"/>
        <v>0</v>
      </c>
      <c r="Z99" s="51">
        <f t="shared" si="45"/>
        <v>0</v>
      </c>
      <c r="AA99" s="51">
        <f t="shared" si="45"/>
        <v>0</v>
      </c>
      <c r="AB99" s="51">
        <f t="shared" si="45"/>
        <v>0</v>
      </c>
      <c r="AC99" s="51">
        <f t="shared" si="45"/>
        <v>0</v>
      </c>
      <c r="AD99" s="51">
        <f t="shared" si="45"/>
        <v>0</v>
      </c>
      <c r="AE99" s="51">
        <f t="shared" si="45"/>
        <v>0</v>
      </c>
      <c r="AF99" s="51">
        <f t="shared" si="45"/>
        <v>0</v>
      </c>
      <c r="AG99" s="51">
        <f t="shared" si="45"/>
        <v>0</v>
      </c>
      <c r="AH99" s="51">
        <f t="shared" si="45"/>
        <v>0</v>
      </c>
      <c r="AI99" s="51">
        <f t="shared" si="45"/>
        <v>0</v>
      </c>
      <c r="AJ99" s="51">
        <f t="shared" si="45"/>
        <v>8</v>
      </c>
      <c r="AK99" s="51">
        <f t="shared" si="45"/>
        <v>6</v>
      </c>
    </row>
    <row r="100" spans="1:37" ht="12" customHeight="1" x14ac:dyDescent="0.25">
      <c r="A100" s="77">
        <v>45665</v>
      </c>
      <c r="B100" s="71" t="s">
        <v>250</v>
      </c>
      <c r="C100" s="53" t="s">
        <v>2</v>
      </c>
      <c r="D100" s="35" t="s">
        <v>251</v>
      </c>
      <c r="E100" s="53" t="s">
        <v>255</v>
      </c>
      <c r="F100" s="61">
        <v>9</v>
      </c>
      <c r="G100" s="53">
        <f t="shared" si="40"/>
        <v>0</v>
      </c>
      <c r="H100" s="53"/>
      <c r="I100" s="53"/>
      <c r="J100" s="53"/>
      <c r="K100" s="53"/>
      <c r="L100" s="53"/>
      <c r="M100" s="53"/>
      <c r="N100" s="53"/>
      <c r="O100" s="53"/>
      <c r="P100" s="53"/>
      <c r="Q100" s="53">
        <f t="shared" si="41"/>
        <v>0</v>
      </c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>
        <f t="shared" si="42"/>
        <v>0</v>
      </c>
      <c r="AE100" s="53"/>
      <c r="AF100" s="53"/>
      <c r="AG100" s="53"/>
      <c r="AH100" s="53"/>
      <c r="AI100" s="53"/>
      <c r="AJ100" s="53"/>
      <c r="AK100" s="53">
        <v>9</v>
      </c>
    </row>
    <row r="101" spans="1:37" ht="21" customHeight="1" x14ac:dyDescent="0.25">
      <c r="A101" s="77"/>
      <c r="B101" s="82"/>
      <c r="C101" s="53" t="s">
        <v>3</v>
      </c>
      <c r="D101" s="35" t="s">
        <v>252</v>
      </c>
      <c r="E101" s="53" t="s">
        <v>256</v>
      </c>
      <c r="F101" s="61">
        <v>17</v>
      </c>
      <c r="G101" s="53">
        <f t="shared" si="40"/>
        <v>0</v>
      </c>
      <c r="H101" s="53"/>
      <c r="I101" s="53"/>
      <c r="J101" s="53"/>
      <c r="K101" s="53"/>
      <c r="L101" s="53"/>
      <c r="M101" s="53"/>
      <c r="N101" s="53"/>
      <c r="O101" s="53"/>
      <c r="P101" s="53"/>
      <c r="Q101" s="53">
        <f t="shared" si="41"/>
        <v>0</v>
      </c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>
        <f t="shared" si="42"/>
        <v>0</v>
      </c>
      <c r="AE101" s="53"/>
      <c r="AF101" s="53"/>
      <c r="AG101" s="53"/>
      <c r="AH101" s="53"/>
      <c r="AI101" s="53"/>
      <c r="AJ101" s="53">
        <v>17</v>
      </c>
      <c r="AK101" s="53">
        <v>0</v>
      </c>
    </row>
    <row r="102" spans="1:37" s="57" customFormat="1" ht="18" customHeight="1" x14ac:dyDescent="0.2">
      <c r="A102" s="66" t="s">
        <v>254</v>
      </c>
      <c r="B102" s="67"/>
      <c r="C102" s="68"/>
      <c r="D102" s="56" t="s">
        <v>253</v>
      </c>
      <c r="E102" s="51" t="s">
        <v>22</v>
      </c>
      <c r="F102" s="51">
        <f>SUM(F100:F101)</f>
        <v>26</v>
      </c>
      <c r="G102" s="51">
        <f t="shared" ref="G102:AK102" si="46">SUM(G100:G101)</f>
        <v>0</v>
      </c>
      <c r="H102" s="51">
        <f t="shared" si="46"/>
        <v>0</v>
      </c>
      <c r="I102" s="51">
        <f t="shared" si="46"/>
        <v>0</v>
      </c>
      <c r="J102" s="51">
        <f t="shared" si="46"/>
        <v>0</v>
      </c>
      <c r="K102" s="51">
        <f t="shared" si="46"/>
        <v>0</v>
      </c>
      <c r="L102" s="51">
        <f t="shared" si="46"/>
        <v>0</v>
      </c>
      <c r="M102" s="51">
        <f t="shared" si="46"/>
        <v>0</v>
      </c>
      <c r="N102" s="51">
        <f t="shared" si="46"/>
        <v>0</v>
      </c>
      <c r="O102" s="51">
        <f t="shared" si="46"/>
        <v>0</v>
      </c>
      <c r="P102" s="51">
        <f t="shared" si="46"/>
        <v>0</v>
      </c>
      <c r="Q102" s="51">
        <f t="shared" si="46"/>
        <v>0</v>
      </c>
      <c r="R102" s="51">
        <f t="shared" si="46"/>
        <v>0</v>
      </c>
      <c r="S102" s="51">
        <f t="shared" si="46"/>
        <v>0</v>
      </c>
      <c r="T102" s="51">
        <f t="shared" si="46"/>
        <v>0</v>
      </c>
      <c r="U102" s="51">
        <f t="shared" si="46"/>
        <v>0</v>
      </c>
      <c r="V102" s="51">
        <f t="shared" si="46"/>
        <v>0</v>
      </c>
      <c r="W102" s="51">
        <f t="shared" si="46"/>
        <v>0</v>
      </c>
      <c r="X102" s="51">
        <f t="shared" si="46"/>
        <v>0</v>
      </c>
      <c r="Y102" s="51">
        <f t="shared" si="46"/>
        <v>0</v>
      </c>
      <c r="Z102" s="51">
        <f t="shared" si="46"/>
        <v>0</v>
      </c>
      <c r="AA102" s="51">
        <f t="shared" si="46"/>
        <v>0</v>
      </c>
      <c r="AB102" s="51">
        <f t="shared" si="46"/>
        <v>0</v>
      </c>
      <c r="AC102" s="51">
        <f t="shared" si="46"/>
        <v>0</v>
      </c>
      <c r="AD102" s="51">
        <f t="shared" si="46"/>
        <v>0</v>
      </c>
      <c r="AE102" s="51">
        <f t="shared" si="46"/>
        <v>0</v>
      </c>
      <c r="AF102" s="51">
        <f t="shared" si="46"/>
        <v>0</v>
      </c>
      <c r="AG102" s="51">
        <f t="shared" si="46"/>
        <v>0</v>
      </c>
      <c r="AH102" s="51">
        <f t="shared" si="46"/>
        <v>0</v>
      </c>
      <c r="AI102" s="51">
        <f t="shared" si="46"/>
        <v>0</v>
      </c>
      <c r="AJ102" s="51">
        <f t="shared" si="46"/>
        <v>17</v>
      </c>
      <c r="AK102" s="51">
        <f t="shared" si="46"/>
        <v>9</v>
      </c>
    </row>
    <row r="103" spans="1:37" ht="15.6" customHeight="1" x14ac:dyDescent="0.25">
      <c r="A103" s="77">
        <v>38367</v>
      </c>
      <c r="B103" s="71" t="s">
        <v>259</v>
      </c>
      <c r="C103" s="53" t="s">
        <v>2</v>
      </c>
      <c r="D103" s="35" t="s">
        <v>260</v>
      </c>
      <c r="E103" s="53" t="s">
        <v>264</v>
      </c>
      <c r="F103" s="61">
        <v>19</v>
      </c>
      <c r="G103" s="53">
        <f t="shared" si="40"/>
        <v>0</v>
      </c>
      <c r="H103" s="53"/>
      <c r="I103" s="53"/>
      <c r="J103" s="53"/>
      <c r="K103" s="53"/>
      <c r="L103" s="53"/>
      <c r="M103" s="53"/>
      <c r="N103" s="53"/>
      <c r="O103" s="53"/>
      <c r="P103" s="53"/>
      <c r="Q103" s="53">
        <f t="shared" si="41"/>
        <v>0</v>
      </c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>
        <f t="shared" si="42"/>
        <v>0</v>
      </c>
      <c r="AE103" s="53"/>
      <c r="AF103" s="53"/>
      <c r="AG103" s="53"/>
      <c r="AH103" s="53"/>
      <c r="AI103" s="53"/>
      <c r="AJ103" s="53"/>
      <c r="AK103" s="53">
        <v>19</v>
      </c>
    </row>
    <row r="104" spans="1:37" ht="16.95" customHeight="1" x14ac:dyDescent="0.25">
      <c r="A104" s="77"/>
      <c r="B104" s="82"/>
      <c r="C104" s="53" t="s">
        <v>3</v>
      </c>
      <c r="D104" s="35" t="s">
        <v>261</v>
      </c>
      <c r="E104" s="53" t="s">
        <v>265</v>
      </c>
      <c r="F104" s="61">
        <v>18</v>
      </c>
      <c r="G104" s="53">
        <f t="shared" si="40"/>
        <v>0</v>
      </c>
      <c r="H104" s="53"/>
      <c r="I104" s="53"/>
      <c r="J104" s="53"/>
      <c r="K104" s="53"/>
      <c r="L104" s="53"/>
      <c r="M104" s="53"/>
      <c r="N104" s="53"/>
      <c r="O104" s="53"/>
      <c r="P104" s="53"/>
      <c r="Q104" s="53">
        <f t="shared" si="41"/>
        <v>0</v>
      </c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>
        <f t="shared" si="42"/>
        <v>0</v>
      </c>
      <c r="AE104" s="53"/>
      <c r="AF104" s="53"/>
      <c r="AG104" s="53"/>
      <c r="AH104" s="53"/>
      <c r="AI104" s="53"/>
      <c r="AJ104" s="53">
        <v>18</v>
      </c>
      <c r="AK104" s="53">
        <v>0</v>
      </c>
    </row>
    <row r="105" spans="1:37" s="57" customFormat="1" ht="19.5" customHeight="1" x14ac:dyDescent="0.2">
      <c r="A105" s="66" t="s">
        <v>263</v>
      </c>
      <c r="B105" s="67"/>
      <c r="C105" s="68"/>
      <c r="D105" s="56" t="s">
        <v>262</v>
      </c>
      <c r="E105" s="51" t="s">
        <v>22</v>
      </c>
      <c r="F105" s="51">
        <f>SUM(F103:F104)</f>
        <v>37</v>
      </c>
      <c r="G105" s="51">
        <f t="shared" ref="G105:AK105" si="47">SUM(G103:G104)</f>
        <v>0</v>
      </c>
      <c r="H105" s="51">
        <f t="shared" si="47"/>
        <v>0</v>
      </c>
      <c r="I105" s="51">
        <f t="shared" si="47"/>
        <v>0</v>
      </c>
      <c r="J105" s="51">
        <f t="shared" si="47"/>
        <v>0</v>
      </c>
      <c r="K105" s="51">
        <f t="shared" si="47"/>
        <v>0</v>
      </c>
      <c r="L105" s="51">
        <f t="shared" si="47"/>
        <v>0</v>
      </c>
      <c r="M105" s="51">
        <f t="shared" si="47"/>
        <v>0</v>
      </c>
      <c r="N105" s="51">
        <f t="shared" si="47"/>
        <v>0</v>
      </c>
      <c r="O105" s="51">
        <f t="shared" si="47"/>
        <v>0</v>
      </c>
      <c r="P105" s="51">
        <f t="shared" si="47"/>
        <v>0</v>
      </c>
      <c r="Q105" s="51">
        <f t="shared" si="47"/>
        <v>0</v>
      </c>
      <c r="R105" s="51">
        <f t="shared" si="47"/>
        <v>0</v>
      </c>
      <c r="S105" s="51">
        <f t="shared" si="47"/>
        <v>0</v>
      </c>
      <c r="T105" s="51">
        <f t="shared" si="47"/>
        <v>0</v>
      </c>
      <c r="U105" s="51">
        <f t="shared" si="47"/>
        <v>0</v>
      </c>
      <c r="V105" s="51">
        <f t="shared" si="47"/>
        <v>0</v>
      </c>
      <c r="W105" s="51">
        <f t="shared" si="47"/>
        <v>0</v>
      </c>
      <c r="X105" s="51">
        <f t="shared" si="47"/>
        <v>0</v>
      </c>
      <c r="Y105" s="51">
        <f t="shared" si="47"/>
        <v>0</v>
      </c>
      <c r="Z105" s="51">
        <f t="shared" si="47"/>
        <v>0</v>
      </c>
      <c r="AA105" s="51">
        <f t="shared" si="47"/>
        <v>0</v>
      </c>
      <c r="AB105" s="51">
        <f t="shared" si="47"/>
        <v>0</v>
      </c>
      <c r="AC105" s="51">
        <f t="shared" si="47"/>
        <v>0</v>
      </c>
      <c r="AD105" s="51">
        <f t="shared" si="47"/>
        <v>0</v>
      </c>
      <c r="AE105" s="51">
        <f t="shared" si="47"/>
        <v>0</v>
      </c>
      <c r="AF105" s="51">
        <f t="shared" si="47"/>
        <v>0</v>
      </c>
      <c r="AG105" s="51">
        <f t="shared" si="47"/>
        <v>0</v>
      </c>
      <c r="AH105" s="51">
        <f t="shared" si="47"/>
        <v>0</v>
      </c>
      <c r="AI105" s="51">
        <f t="shared" si="47"/>
        <v>0</v>
      </c>
      <c r="AJ105" s="51">
        <f t="shared" si="47"/>
        <v>18</v>
      </c>
      <c r="AK105" s="51">
        <f t="shared" si="47"/>
        <v>19</v>
      </c>
    </row>
    <row r="106" spans="1:37" ht="14.4" customHeight="1" x14ac:dyDescent="0.25">
      <c r="A106" s="77">
        <v>43845</v>
      </c>
      <c r="B106" s="71" t="s">
        <v>266</v>
      </c>
      <c r="C106" s="53" t="s">
        <v>2</v>
      </c>
      <c r="D106" s="35" t="s">
        <v>267</v>
      </c>
      <c r="E106" s="53" t="s">
        <v>271</v>
      </c>
      <c r="F106" s="61">
        <v>19</v>
      </c>
      <c r="G106" s="53">
        <f t="shared" si="40"/>
        <v>0</v>
      </c>
      <c r="H106" s="53"/>
      <c r="I106" s="53"/>
      <c r="J106" s="53"/>
      <c r="K106" s="53"/>
      <c r="L106" s="53"/>
      <c r="M106" s="53"/>
      <c r="N106" s="53"/>
      <c r="O106" s="53"/>
      <c r="P106" s="53"/>
      <c r="Q106" s="53">
        <f t="shared" si="41"/>
        <v>2</v>
      </c>
      <c r="R106" s="53"/>
      <c r="S106" s="53"/>
      <c r="T106" s="53"/>
      <c r="U106" s="53"/>
      <c r="V106" s="53"/>
      <c r="W106" s="53"/>
      <c r="X106" s="53">
        <v>2</v>
      </c>
      <c r="Y106" s="53"/>
      <c r="Z106" s="53"/>
      <c r="AA106" s="53"/>
      <c r="AB106" s="53"/>
      <c r="AC106" s="53"/>
      <c r="AD106" s="53">
        <f t="shared" si="42"/>
        <v>0</v>
      </c>
      <c r="AE106" s="53"/>
      <c r="AF106" s="53"/>
      <c r="AG106" s="53"/>
      <c r="AH106" s="53"/>
      <c r="AI106" s="53"/>
      <c r="AJ106" s="53"/>
      <c r="AK106" s="53">
        <v>17</v>
      </c>
    </row>
    <row r="107" spans="1:37" ht="16.95" customHeight="1" x14ac:dyDescent="0.25">
      <c r="A107" s="77"/>
      <c r="B107" s="82"/>
      <c r="C107" s="53" t="s">
        <v>3</v>
      </c>
      <c r="D107" s="35" t="s">
        <v>268</v>
      </c>
      <c r="E107" s="53" t="s">
        <v>272</v>
      </c>
      <c r="F107" s="61">
        <v>20</v>
      </c>
      <c r="G107" s="53">
        <f t="shared" si="40"/>
        <v>0</v>
      </c>
      <c r="H107" s="53"/>
      <c r="I107" s="53"/>
      <c r="J107" s="53"/>
      <c r="K107" s="53"/>
      <c r="L107" s="53"/>
      <c r="M107" s="53"/>
      <c r="N107" s="53"/>
      <c r="O107" s="53"/>
      <c r="P107" s="53"/>
      <c r="Q107" s="53">
        <f t="shared" si="41"/>
        <v>0</v>
      </c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>
        <f t="shared" si="42"/>
        <v>0</v>
      </c>
      <c r="AE107" s="53"/>
      <c r="AF107" s="53"/>
      <c r="AG107" s="53"/>
      <c r="AH107" s="53"/>
      <c r="AI107" s="53"/>
      <c r="AJ107" s="53">
        <v>20</v>
      </c>
      <c r="AK107" s="53">
        <v>0</v>
      </c>
    </row>
    <row r="108" spans="1:37" s="57" customFormat="1" ht="19.5" customHeight="1" x14ac:dyDescent="0.2">
      <c r="A108" s="66" t="s">
        <v>270</v>
      </c>
      <c r="B108" s="67"/>
      <c r="C108" s="68"/>
      <c r="D108" s="56" t="s">
        <v>269</v>
      </c>
      <c r="E108" s="51" t="s">
        <v>22</v>
      </c>
      <c r="F108" s="51">
        <f>SUM(F106:F107)</f>
        <v>39</v>
      </c>
      <c r="G108" s="51">
        <f t="shared" ref="G108:AK108" si="48">SUM(G106:G107)</f>
        <v>0</v>
      </c>
      <c r="H108" s="51">
        <f t="shared" si="48"/>
        <v>0</v>
      </c>
      <c r="I108" s="51">
        <f t="shared" si="48"/>
        <v>0</v>
      </c>
      <c r="J108" s="51">
        <f t="shared" si="48"/>
        <v>0</v>
      </c>
      <c r="K108" s="51">
        <f t="shared" si="48"/>
        <v>0</v>
      </c>
      <c r="L108" s="51">
        <f t="shared" si="48"/>
        <v>0</v>
      </c>
      <c r="M108" s="51">
        <f t="shared" si="48"/>
        <v>0</v>
      </c>
      <c r="N108" s="51">
        <f t="shared" si="48"/>
        <v>0</v>
      </c>
      <c r="O108" s="51">
        <f t="shared" si="48"/>
        <v>0</v>
      </c>
      <c r="P108" s="51">
        <f t="shared" si="48"/>
        <v>0</v>
      </c>
      <c r="Q108" s="51">
        <f t="shared" si="48"/>
        <v>2</v>
      </c>
      <c r="R108" s="51">
        <f t="shared" si="48"/>
        <v>0</v>
      </c>
      <c r="S108" s="51">
        <f t="shared" si="48"/>
        <v>0</v>
      </c>
      <c r="T108" s="51">
        <f t="shared" si="48"/>
        <v>0</v>
      </c>
      <c r="U108" s="51">
        <f t="shared" si="48"/>
        <v>0</v>
      </c>
      <c r="V108" s="51">
        <f t="shared" si="48"/>
        <v>0</v>
      </c>
      <c r="W108" s="51">
        <f t="shared" si="48"/>
        <v>0</v>
      </c>
      <c r="X108" s="51">
        <f t="shared" si="48"/>
        <v>2</v>
      </c>
      <c r="Y108" s="51">
        <f t="shared" si="48"/>
        <v>0</v>
      </c>
      <c r="Z108" s="51">
        <f t="shared" si="48"/>
        <v>0</v>
      </c>
      <c r="AA108" s="51">
        <f t="shared" si="48"/>
        <v>0</v>
      </c>
      <c r="AB108" s="51">
        <f t="shared" si="48"/>
        <v>0</v>
      </c>
      <c r="AC108" s="51">
        <f t="shared" si="48"/>
        <v>0</v>
      </c>
      <c r="AD108" s="51">
        <f t="shared" si="48"/>
        <v>0</v>
      </c>
      <c r="AE108" s="51">
        <f t="shared" si="48"/>
        <v>0</v>
      </c>
      <c r="AF108" s="51">
        <f t="shared" si="48"/>
        <v>0</v>
      </c>
      <c r="AG108" s="51">
        <f t="shared" si="48"/>
        <v>0</v>
      </c>
      <c r="AH108" s="51">
        <f t="shared" si="48"/>
        <v>0</v>
      </c>
      <c r="AI108" s="51">
        <f t="shared" si="48"/>
        <v>0</v>
      </c>
      <c r="AJ108" s="51">
        <f t="shared" si="48"/>
        <v>20</v>
      </c>
      <c r="AK108" s="51">
        <f t="shared" si="48"/>
        <v>17</v>
      </c>
    </row>
    <row r="109" spans="1:37" ht="24.75" customHeight="1" x14ac:dyDescent="0.25">
      <c r="A109" s="73" t="s">
        <v>47</v>
      </c>
      <c r="B109" s="74"/>
      <c r="C109" s="75"/>
      <c r="D109" s="56" t="s">
        <v>273</v>
      </c>
      <c r="E109" s="51" t="s">
        <v>22</v>
      </c>
      <c r="F109" s="37">
        <v>0</v>
      </c>
      <c r="G109" s="37">
        <v>0</v>
      </c>
      <c r="H109" s="51">
        <v>0</v>
      </c>
      <c r="I109" s="51">
        <v>0</v>
      </c>
      <c r="J109" s="51">
        <v>0</v>
      </c>
      <c r="K109" s="51">
        <v>0</v>
      </c>
      <c r="L109" s="51">
        <v>0</v>
      </c>
      <c r="M109" s="51">
        <v>0</v>
      </c>
      <c r="N109" s="51">
        <v>0</v>
      </c>
      <c r="O109" s="51">
        <v>0</v>
      </c>
      <c r="P109" s="51">
        <v>0</v>
      </c>
      <c r="Q109" s="51">
        <v>0</v>
      </c>
      <c r="R109" s="51">
        <v>0</v>
      </c>
      <c r="S109" s="51">
        <v>0</v>
      </c>
      <c r="T109" s="51">
        <v>0</v>
      </c>
      <c r="U109" s="51">
        <v>0</v>
      </c>
      <c r="V109" s="51">
        <v>0</v>
      </c>
      <c r="W109" s="51">
        <v>0</v>
      </c>
      <c r="X109" s="51">
        <v>0</v>
      </c>
      <c r="Y109" s="51">
        <v>0</v>
      </c>
      <c r="Z109" s="51">
        <v>0</v>
      </c>
      <c r="AA109" s="51">
        <v>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51">
        <v>0</v>
      </c>
      <c r="AI109" s="51">
        <v>0</v>
      </c>
      <c r="AJ109" s="51">
        <v>0</v>
      </c>
      <c r="AK109" s="51">
        <v>0</v>
      </c>
    </row>
    <row r="110" spans="1:37" ht="25.5" customHeight="1" x14ac:dyDescent="0.25">
      <c r="A110" s="73" t="s">
        <v>48</v>
      </c>
      <c r="B110" s="74"/>
      <c r="C110" s="75"/>
      <c r="D110" s="56" t="s">
        <v>274</v>
      </c>
      <c r="E110" s="36" t="s">
        <v>22</v>
      </c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:37" ht="15" customHeight="1" x14ac:dyDescent="0.25">
      <c r="A111" s="63" t="s">
        <v>26</v>
      </c>
      <c r="B111" s="64"/>
      <c r="C111" s="64"/>
      <c r="D111" s="64"/>
      <c r="E111" s="65"/>
      <c r="F111" s="36" t="s">
        <v>22</v>
      </c>
      <c r="G111" s="36" t="s">
        <v>22</v>
      </c>
      <c r="H111" s="36" t="s">
        <v>22</v>
      </c>
      <c r="I111" s="36" t="s">
        <v>22</v>
      </c>
      <c r="J111" s="36" t="s">
        <v>22</v>
      </c>
      <c r="K111" s="36" t="s">
        <v>22</v>
      </c>
      <c r="L111" s="36" t="s">
        <v>22</v>
      </c>
      <c r="M111" s="36" t="s">
        <v>22</v>
      </c>
      <c r="N111" s="36" t="s">
        <v>22</v>
      </c>
      <c r="O111" s="36" t="s">
        <v>22</v>
      </c>
      <c r="P111" s="36" t="s">
        <v>22</v>
      </c>
      <c r="Q111" s="36" t="s">
        <v>22</v>
      </c>
      <c r="R111" s="36" t="s">
        <v>22</v>
      </c>
      <c r="S111" s="36" t="s">
        <v>22</v>
      </c>
      <c r="T111" s="36" t="s">
        <v>22</v>
      </c>
      <c r="U111" s="36" t="s">
        <v>22</v>
      </c>
      <c r="V111" s="36" t="s">
        <v>22</v>
      </c>
      <c r="W111" s="36" t="s">
        <v>22</v>
      </c>
      <c r="X111" s="36" t="s">
        <v>22</v>
      </c>
      <c r="Y111" s="36" t="s">
        <v>22</v>
      </c>
      <c r="Z111" s="36" t="s">
        <v>22</v>
      </c>
      <c r="AA111" s="36" t="s">
        <v>22</v>
      </c>
      <c r="AB111" s="36" t="s">
        <v>22</v>
      </c>
      <c r="AC111" s="36" t="s">
        <v>22</v>
      </c>
      <c r="AD111" s="36" t="s">
        <v>22</v>
      </c>
      <c r="AE111" s="36" t="s">
        <v>22</v>
      </c>
      <c r="AF111" s="36" t="s">
        <v>22</v>
      </c>
      <c r="AG111" s="36" t="s">
        <v>22</v>
      </c>
      <c r="AH111" s="36" t="s">
        <v>22</v>
      </c>
      <c r="AI111" s="36" t="s">
        <v>22</v>
      </c>
      <c r="AJ111" s="36" t="s">
        <v>22</v>
      </c>
      <c r="AK111" s="36" t="s">
        <v>22</v>
      </c>
    </row>
    <row r="112" spans="1:37" ht="18.75" customHeight="1" x14ac:dyDescent="0.25">
      <c r="A112" s="50">
        <v>39090</v>
      </c>
      <c r="B112" s="58" t="s">
        <v>229</v>
      </c>
      <c r="C112" s="36" t="s">
        <v>2</v>
      </c>
      <c r="D112" s="35" t="s">
        <v>275</v>
      </c>
      <c r="E112" s="36" t="s">
        <v>276</v>
      </c>
      <c r="F112" s="36">
        <v>12</v>
      </c>
      <c r="G112" s="53">
        <f t="shared" ref="G112" si="49">SUM(H112:P112)</f>
        <v>0</v>
      </c>
      <c r="H112" s="36"/>
      <c r="I112" s="36"/>
      <c r="J112" s="36"/>
      <c r="K112" s="36"/>
      <c r="L112" s="36"/>
      <c r="M112" s="36"/>
      <c r="N112" s="36"/>
      <c r="O112" s="36"/>
      <c r="P112" s="36"/>
      <c r="Q112" s="53">
        <f t="shared" ref="Q112" si="50">SUM(R112:X112)+SUM(Z112:AC112)</f>
        <v>1</v>
      </c>
      <c r="R112" s="36"/>
      <c r="S112" s="36"/>
      <c r="T112" s="36"/>
      <c r="U112" s="36"/>
      <c r="V112" s="36"/>
      <c r="W112" s="36">
        <v>1</v>
      </c>
      <c r="X112" s="36"/>
      <c r="Y112" s="36"/>
      <c r="Z112" s="36"/>
      <c r="AA112" s="36"/>
      <c r="AB112" s="36"/>
      <c r="AC112" s="36"/>
      <c r="AD112" s="53">
        <f t="shared" ref="AD112" si="51">SUM(AE112:AI112)</f>
        <v>0</v>
      </c>
      <c r="AE112" s="36"/>
      <c r="AF112" s="36"/>
      <c r="AG112" s="36"/>
      <c r="AH112" s="36"/>
      <c r="AI112" s="36"/>
      <c r="AJ112" s="36">
        <v>11</v>
      </c>
      <c r="AK112" s="36">
        <v>0</v>
      </c>
    </row>
    <row r="113" spans="1:37" s="57" customFormat="1" ht="21" customHeight="1" x14ac:dyDescent="0.2">
      <c r="A113" s="66" t="s">
        <v>278</v>
      </c>
      <c r="B113" s="67"/>
      <c r="C113" s="68"/>
      <c r="D113" s="56" t="s">
        <v>277</v>
      </c>
      <c r="E113" s="51" t="s">
        <v>22</v>
      </c>
      <c r="F113" s="51">
        <f>SUM(F112)</f>
        <v>12</v>
      </c>
      <c r="G113" s="51">
        <f t="shared" ref="G113:AK113" si="52">SUM(G112)</f>
        <v>0</v>
      </c>
      <c r="H113" s="51">
        <f t="shared" si="52"/>
        <v>0</v>
      </c>
      <c r="I113" s="51">
        <f t="shared" si="52"/>
        <v>0</v>
      </c>
      <c r="J113" s="51">
        <f t="shared" si="52"/>
        <v>0</v>
      </c>
      <c r="K113" s="51">
        <f t="shared" si="52"/>
        <v>0</v>
      </c>
      <c r="L113" s="51">
        <f t="shared" si="52"/>
        <v>0</v>
      </c>
      <c r="M113" s="51">
        <f t="shared" si="52"/>
        <v>0</v>
      </c>
      <c r="N113" s="51">
        <f t="shared" si="52"/>
        <v>0</v>
      </c>
      <c r="O113" s="51">
        <f t="shared" si="52"/>
        <v>0</v>
      </c>
      <c r="P113" s="51">
        <f t="shared" si="52"/>
        <v>0</v>
      </c>
      <c r="Q113" s="51">
        <f t="shared" si="52"/>
        <v>1</v>
      </c>
      <c r="R113" s="51">
        <f t="shared" si="52"/>
        <v>0</v>
      </c>
      <c r="S113" s="51">
        <f t="shared" si="52"/>
        <v>0</v>
      </c>
      <c r="T113" s="51">
        <f t="shared" si="52"/>
        <v>0</v>
      </c>
      <c r="U113" s="51">
        <f t="shared" si="52"/>
        <v>0</v>
      </c>
      <c r="V113" s="51">
        <f t="shared" si="52"/>
        <v>0</v>
      </c>
      <c r="W113" s="51">
        <f t="shared" si="52"/>
        <v>1</v>
      </c>
      <c r="X113" s="51">
        <f t="shared" si="52"/>
        <v>0</v>
      </c>
      <c r="Y113" s="51">
        <f t="shared" si="52"/>
        <v>0</v>
      </c>
      <c r="Z113" s="51">
        <f t="shared" si="52"/>
        <v>0</v>
      </c>
      <c r="AA113" s="51">
        <f t="shared" si="52"/>
        <v>0</v>
      </c>
      <c r="AB113" s="51">
        <f t="shared" si="52"/>
        <v>0</v>
      </c>
      <c r="AC113" s="51">
        <f t="shared" si="52"/>
        <v>0</v>
      </c>
      <c r="AD113" s="51">
        <f t="shared" si="52"/>
        <v>0</v>
      </c>
      <c r="AE113" s="51">
        <f t="shared" si="52"/>
        <v>0</v>
      </c>
      <c r="AF113" s="51">
        <f t="shared" si="52"/>
        <v>0</v>
      </c>
      <c r="AG113" s="51">
        <f t="shared" si="52"/>
        <v>0</v>
      </c>
      <c r="AH113" s="51">
        <f t="shared" si="52"/>
        <v>0</v>
      </c>
      <c r="AI113" s="51">
        <f t="shared" si="52"/>
        <v>0</v>
      </c>
      <c r="AJ113" s="51">
        <f t="shared" si="52"/>
        <v>11</v>
      </c>
      <c r="AK113" s="51">
        <f t="shared" si="52"/>
        <v>0</v>
      </c>
    </row>
    <row r="114" spans="1:37" s="57" customFormat="1" ht="24" customHeight="1" x14ac:dyDescent="0.2">
      <c r="A114" s="73" t="s">
        <v>37</v>
      </c>
      <c r="B114" s="67"/>
      <c r="C114" s="68"/>
      <c r="D114" s="59">
        <v>100</v>
      </c>
      <c r="E114" s="51" t="s">
        <v>22</v>
      </c>
      <c r="F114" s="51">
        <f>F89+F113</f>
        <v>183</v>
      </c>
      <c r="G114" s="51">
        <f t="shared" ref="G114:AK114" si="53">G89+G113</f>
        <v>2</v>
      </c>
      <c r="H114" s="51">
        <f t="shared" si="53"/>
        <v>0</v>
      </c>
      <c r="I114" s="51">
        <f t="shared" si="53"/>
        <v>1</v>
      </c>
      <c r="J114" s="51">
        <f t="shared" si="53"/>
        <v>0</v>
      </c>
      <c r="K114" s="51">
        <f t="shared" si="53"/>
        <v>0</v>
      </c>
      <c r="L114" s="51">
        <f t="shared" si="53"/>
        <v>0</v>
      </c>
      <c r="M114" s="51">
        <f t="shared" si="53"/>
        <v>0</v>
      </c>
      <c r="N114" s="51">
        <f t="shared" si="53"/>
        <v>0</v>
      </c>
      <c r="O114" s="51">
        <f t="shared" si="53"/>
        <v>1</v>
      </c>
      <c r="P114" s="51">
        <f t="shared" si="53"/>
        <v>0</v>
      </c>
      <c r="Q114" s="51">
        <f t="shared" si="53"/>
        <v>4</v>
      </c>
      <c r="R114" s="51">
        <f t="shared" si="53"/>
        <v>0</v>
      </c>
      <c r="S114" s="51">
        <f t="shared" si="53"/>
        <v>0</v>
      </c>
      <c r="T114" s="51">
        <f t="shared" si="53"/>
        <v>0</v>
      </c>
      <c r="U114" s="51">
        <f t="shared" si="53"/>
        <v>0</v>
      </c>
      <c r="V114" s="51">
        <f t="shared" si="53"/>
        <v>0</v>
      </c>
      <c r="W114" s="51">
        <f t="shared" si="53"/>
        <v>1</v>
      </c>
      <c r="X114" s="51">
        <f t="shared" si="53"/>
        <v>2</v>
      </c>
      <c r="Y114" s="51">
        <f t="shared" si="53"/>
        <v>0</v>
      </c>
      <c r="Z114" s="51">
        <f t="shared" si="53"/>
        <v>1</v>
      </c>
      <c r="AA114" s="51">
        <f t="shared" si="53"/>
        <v>0</v>
      </c>
      <c r="AB114" s="51">
        <f t="shared" si="53"/>
        <v>0</v>
      </c>
      <c r="AC114" s="51">
        <f t="shared" si="53"/>
        <v>0</v>
      </c>
      <c r="AD114" s="51">
        <f t="shared" si="53"/>
        <v>0</v>
      </c>
      <c r="AE114" s="51">
        <f t="shared" si="53"/>
        <v>0</v>
      </c>
      <c r="AF114" s="51">
        <f t="shared" si="53"/>
        <v>0</v>
      </c>
      <c r="AG114" s="51">
        <f t="shared" si="53"/>
        <v>0</v>
      </c>
      <c r="AH114" s="51">
        <f t="shared" si="53"/>
        <v>0</v>
      </c>
      <c r="AI114" s="51">
        <f t="shared" si="53"/>
        <v>0</v>
      </c>
      <c r="AJ114" s="51">
        <f t="shared" si="53"/>
        <v>111</v>
      </c>
      <c r="AK114" s="51">
        <f t="shared" si="53"/>
        <v>70</v>
      </c>
    </row>
    <row r="115" spans="1:37" s="57" customFormat="1" ht="24" customHeight="1" x14ac:dyDescent="0.2">
      <c r="A115" s="73" t="s">
        <v>43</v>
      </c>
      <c r="B115" s="67"/>
      <c r="C115" s="68"/>
      <c r="D115" s="56" t="s">
        <v>279</v>
      </c>
      <c r="E115" s="51" t="s">
        <v>22</v>
      </c>
      <c r="F115" s="51">
        <f>F87+F114</f>
        <v>1356</v>
      </c>
      <c r="G115" s="51">
        <f t="shared" ref="G115:AI115" si="54">G87+G114</f>
        <v>7</v>
      </c>
      <c r="H115" s="51">
        <f t="shared" si="54"/>
        <v>0</v>
      </c>
      <c r="I115" s="51">
        <f t="shared" si="54"/>
        <v>1</v>
      </c>
      <c r="J115" s="51">
        <f t="shared" si="54"/>
        <v>0</v>
      </c>
      <c r="K115" s="51">
        <f t="shared" si="54"/>
        <v>0</v>
      </c>
      <c r="L115" s="51">
        <f t="shared" si="54"/>
        <v>1</v>
      </c>
      <c r="M115" s="51">
        <f t="shared" si="54"/>
        <v>1</v>
      </c>
      <c r="N115" s="51">
        <f t="shared" si="54"/>
        <v>3</v>
      </c>
      <c r="O115" s="51">
        <f t="shared" si="54"/>
        <v>1</v>
      </c>
      <c r="P115" s="51">
        <f t="shared" si="54"/>
        <v>0</v>
      </c>
      <c r="Q115" s="51">
        <f t="shared" si="54"/>
        <v>28</v>
      </c>
      <c r="R115" s="51">
        <f t="shared" si="54"/>
        <v>0</v>
      </c>
      <c r="S115" s="51">
        <f t="shared" si="54"/>
        <v>0</v>
      </c>
      <c r="T115" s="51">
        <f t="shared" si="54"/>
        <v>1</v>
      </c>
      <c r="U115" s="51">
        <f t="shared" si="54"/>
        <v>1</v>
      </c>
      <c r="V115" s="51">
        <f t="shared" si="54"/>
        <v>6</v>
      </c>
      <c r="W115" s="51">
        <f t="shared" si="54"/>
        <v>4</v>
      </c>
      <c r="X115" s="51">
        <f t="shared" si="54"/>
        <v>8</v>
      </c>
      <c r="Y115" s="51">
        <f t="shared" si="54"/>
        <v>0</v>
      </c>
      <c r="Z115" s="51">
        <f t="shared" si="54"/>
        <v>1</v>
      </c>
      <c r="AA115" s="51">
        <f t="shared" si="54"/>
        <v>0</v>
      </c>
      <c r="AB115" s="51">
        <f t="shared" si="54"/>
        <v>0</v>
      </c>
      <c r="AC115" s="51">
        <f t="shared" si="54"/>
        <v>7</v>
      </c>
      <c r="AD115" s="51">
        <f t="shared" si="54"/>
        <v>3</v>
      </c>
      <c r="AE115" s="51">
        <f t="shared" si="54"/>
        <v>0</v>
      </c>
      <c r="AF115" s="51">
        <f t="shared" si="54"/>
        <v>0</v>
      </c>
      <c r="AG115" s="51">
        <f t="shared" si="54"/>
        <v>0</v>
      </c>
      <c r="AH115" s="51">
        <f t="shared" si="54"/>
        <v>0</v>
      </c>
      <c r="AI115" s="51">
        <f t="shared" si="54"/>
        <v>3</v>
      </c>
      <c r="AJ115" s="51">
        <f t="shared" ref="AJ115" si="55">AJ87+AJ114</f>
        <v>369</v>
      </c>
      <c r="AK115" s="51">
        <f t="shared" ref="AK115" si="56">AK87+AK114</f>
        <v>963</v>
      </c>
    </row>
    <row r="116" spans="1:37" x14ac:dyDescent="0.25">
      <c r="A116" s="38"/>
      <c r="B116" s="38"/>
      <c r="C116" s="38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</row>
    <row r="117" spans="1:37" s="44" customFormat="1" ht="15.6" x14ac:dyDescent="0.3">
      <c r="A117" s="92" t="s">
        <v>296</v>
      </c>
      <c r="B117" s="92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40"/>
      <c r="T117" s="40"/>
      <c r="U117" s="40"/>
      <c r="V117" s="41"/>
      <c r="W117" s="41"/>
      <c r="X117" s="42"/>
      <c r="Y117" s="43"/>
      <c r="Z117" s="43"/>
      <c r="AA117" s="43"/>
      <c r="AB117" s="112" t="s">
        <v>297</v>
      </c>
      <c r="AC117" s="113"/>
      <c r="AD117" s="113"/>
      <c r="AE117" s="113"/>
      <c r="AF117" s="113"/>
      <c r="AG117" s="113"/>
      <c r="AH117" s="113"/>
      <c r="AI117" s="113"/>
      <c r="AJ117" s="113"/>
      <c r="AK117" s="113"/>
    </row>
    <row r="118" spans="1:37" ht="14.4" x14ac:dyDescent="0.3">
      <c r="A118" s="45"/>
      <c r="B118" s="45"/>
      <c r="C118" s="94" t="s">
        <v>6</v>
      </c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46"/>
      <c r="T118" s="46"/>
      <c r="U118" s="46"/>
      <c r="V118" s="46"/>
      <c r="W118" s="94" t="s">
        <v>69</v>
      </c>
      <c r="X118" s="114"/>
      <c r="Y118" s="114"/>
      <c r="Z118" s="114"/>
      <c r="AA118" s="114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</row>
    <row r="120" spans="1:37" ht="12.75" customHeight="1" x14ac:dyDescent="0.25">
      <c r="A120" s="89" t="s">
        <v>257</v>
      </c>
      <c r="B120" s="91"/>
      <c r="C120" s="91"/>
      <c r="D120" s="48"/>
    </row>
    <row r="121" spans="1:37" ht="12.75" customHeight="1" x14ac:dyDescent="0.3">
      <c r="A121" s="87" t="s">
        <v>258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</row>
    <row r="122" spans="1:37" ht="12.75" customHeight="1" x14ac:dyDescent="0.3">
      <c r="A122" s="89" t="s">
        <v>289</v>
      </c>
      <c r="B122" s="90"/>
      <c r="C122" s="49"/>
    </row>
  </sheetData>
  <mergeCells count="107">
    <mergeCell ref="B94:B95"/>
    <mergeCell ref="A96:C96"/>
    <mergeCell ref="A97:A98"/>
    <mergeCell ref="B97:B98"/>
    <mergeCell ref="A99:C99"/>
    <mergeCell ref="A100:A101"/>
    <mergeCell ref="B100:B101"/>
    <mergeCell ref="A50:C50"/>
    <mergeCell ref="A51:A53"/>
    <mergeCell ref="B51:B53"/>
    <mergeCell ref="A54:C54"/>
    <mergeCell ref="A56:C56"/>
    <mergeCell ref="C57:C59"/>
    <mergeCell ref="C60:C62"/>
    <mergeCell ref="C63:C65"/>
    <mergeCell ref="C66:C68"/>
    <mergeCell ref="A57:A68"/>
    <mergeCell ref="B57:B68"/>
    <mergeCell ref="AB117:AK117"/>
    <mergeCell ref="W118:AA118"/>
    <mergeCell ref="H5:P5"/>
    <mergeCell ref="AJ4:AJ6"/>
    <mergeCell ref="AD4:AI4"/>
    <mergeCell ref="AD5:AD6"/>
    <mergeCell ref="AE5:AI5"/>
    <mergeCell ref="A109:C109"/>
    <mergeCell ref="A113:C113"/>
    <mergeCell ref="A93:C93"/>
    <mergeCell ref="A46:C46"/>
    <mergeCell ref="C36:C38"/>
    <mergeCell ref="C39:C41"/>
    <mergeCell ref="C42:C43"/>
    <mergeCell ref="C44:C45"/>
    <mergeCell ref="A36:A45"/>
    <mergeCell ref="B36:B45"/>
    <mergeCell ref="A48:C48"/>
    <mergeCell ref="A90:E90"/>
    <mergeCell ref="A91:A92"/>
    <mergeCell ref="B91:B92"/>
    <mergeCell ref="A87:C87"/>
    <mergeCell ref="A88:AK88"/>
    <mergeCell ref="A81:C81"/>
    <mergeCell ref="A1:AK1"/>
    <mergeCell ref="A2:AK2"/>
    <mergeCell ref="A3:AK3"/>
    <mergeCell ref="D4:D6"/>
    <mergeCell ref="A9:C9"/>
    <mergeCell ref="Q4:AC4"/>
    <mergeCell ref="R5:AC5"/>
    <mergeCell ref="G4:P4"/>
    <mergeCell ref="G5:G6"/>
    <mergeCell ref="AK4:AK6"/>
    <mergeCell ref="A8:AK8"/>
    <mergeCell ref="Q5:Q6"/>
    <mergeCell ref="A4:A6"/>
    <mergeCell ref="B4:B6"/>
    <mergeCell ref="C4:C6"/>
    <mergeCell ref="E4:E6"/>
    <mergeCell ref="F4:F6"/>
    <mergeCell ref="A82:C82"/>
    <mergeCell ref="A83:E83"/>
    <mergeCell ref="A84:A85"/>
    <mergeCell ref="B84:B85"/>
    <mergeCell ref="A86:C86"/>
    <mergeCell ref="A80:C80"/>
    <mergeCell ref="A121:W121"/>
    <mergeCell ref="A122:B122"/>
    <mergeCell ref="A120:C120"/>
    <mergeCell ref="A114:C114"/>
    <mergeCell ref="A110:C110"/>
    <mergeCell ref="A111:E111"/>
    <mergeCell ref="A117:R117"/>
    <mergeCell ref="A115:C115"/>
    <mergeCell ref="C118:R118"/>
    <mergeCell ref="A89:C89"/>
    <mergeCell ref="A102:C102"/>
    <mergeCell ref="A103:A104"/>
    <mergeCell ref="B103:B104"/>
    <mergeCell ref="A105:C105"/>
    <mergeCell ref="A106:A107"/>
    <mergeCell ref="B106:B107"/>
    <mergeCell ref="A108:C108"/>
    <mergeCell ref="A94:A95"/>
    <mergeCell ref="A10:E10"/>
    <mergeCell ref="A75:C75"/>
    <mergeCell ref="A76:A78"/>
    <mergeCell ref="B76:B78"/>
    <mergeCell ref="A79:C79"/>
    <mergeCell ref="A72:A74"/>
    <mergeCell ref="A70:C70"/>
    <mergeCell ref="A69:C69"/>
    <mergeCell ref="A71:E71"/>
    <mergeCell ref="B72:B74"/>
    <mergeCell ref="A35:C35"/>
    <mergeCell ref="A11:A23"/>
    <mergeCell ref="C27:C28"/>
    <mergeCell ref="A25:A29"/>
    <mergeCell ref="B25:B29"/>
    <mergeCell ref="A31:A34"/>
    <mergeCell ref="B31:B34"/>
    <mergeCell ref="A24:C24"/>
    <mergeCell ref="A30:C30"/>
    <mergeCell ref="C11:C15"/>
    <mergeCell ref="C16:C18"/>
    <mergeCell ref="C19:C20"/>
    <mergeCell ref="C21:C23"/>
    <mergeCell ref="B11:B23"/>
  </mergeCells>
  <pageMargins left="0.19685039370078741" right="0.19685039370078741" top="0.39370078740157483" bottom="0.30208333333333331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5"/>
  <sheetViews>
    <sheetView tabSelected="1" zoomScaleNormal="100" workbookViewId="0">
      <selection activeCell="A23" sqref="A23:B23"/>
    </sheetView>
  </sheetViews>
  <sheetFormatPr defaultColWidth="9.109375" defaultRowHeight="12" x14ac:dyDescent="0.25"/>
  <cols>
    <col min="1" max="1" width="11.5546875" style="1" customWidth="1"/>
    <col min="2" max="2" width="33.5546875" style="1" customWidth="1"/>
    <col min="3" max="3" width="8" style="1" customWidth="1"/>
    <col min="4" max="4" width="6" style="1" customWidth="1"/>
    <col min="5" max="5" width="8.5546875" style="1" customWidth="1"/>
    <col min="6" max="11" width="3.6640625" style="1" customWidth="1"/>
    <col min="12" max="12" width="4.33203125" style="1" customWidth="1"/>
    <col min="13" max="25" width="3.6640625" style="1" customWidth="1"/>
    <col min="26" max="16384" width="9.109375" style="1"/>
  </cols>
  <sheetData>
    <row r="1" spans="1:25" s="3" customFormat="1" ht="21" customHeight="1" x14ac:dyDescent="0.3">
      <c r="A1" s="169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 s="3" customFormat="1" ht="15.75" customHeight="1" x14ac:dyDescent="0.3">
      <c r="A2" s="147" t="s">
        <v>44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25" s="3" customFormat="1" ht="17.25" customHeight="1" x14ac:dyDescent="0.3">
      <c r="A3" s="170" t="s">
        <v>290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</row>
    <row r="4" spans="1:25" s="6" customFormat="1" ht="17.25" customHeight="1" x14ac:dyDescent="0.3">
      <c r="A4" s="171" t="s">
        <v>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</row>
    <row r="5" spans="1:25" s="6" customFormat="1" ht="35.25" customHeight="1" x14ac:dyDescent="0.3">
      <c r="A5" s="151" t="s">
        <v>7</v>
      </c>
      <c r="B5" s="181"/>
      <c r="C5" s="176" t="s">
        <v>8</v>
      </c>
      <c r="D5" s="178" t="s">
        <v>17</v>
      </c>
      <c r="E5" s="154" t="s">
        <v>0</v>
      </c>
      <c r="F5" s="154" t="s">
        <v>82</v>
      </c>
      <c r="G5" s="148" t="s">
        <v>298</v>
      </c>
      <c r="H5" s="157"/>
      <c r="I5" s="157"/>
      <c r="J5" s="152"/>
      <c r="K5" s="152"/>
      <c r="L5" s="153"/>
      <c r="M5" s="151" t="s">
        <v>299</v>
      </c>
      <c r="N5" s="152"/>
      <c r="O5" s="152"/>
      <c r="P5" s="152"/>
      <c r="Q5" s="152"/>
      <c r="R5" s="153"/>
      <c r="S5" s="148" t="s">
        <v>300</v>
      </c>
      <c r="T5" s="157"/>
      <c r="U5" s="157"/>
      <c r="V5" s="157"/>
      <c r="W5" s="158"/>
      <c r="X5" s="154" t="s">
        <v>70</v>
      </c>
      <c r="Y5" s="154" t="s">
        <v>301</v>
      </c>
    </row>
    <row r="6" spans="1:25" ht="12" customHeight="1" x14ac:dyDescent="0.25">
      <c r="A6" s="178" t="s">
        <v>53</v>
      </c>
      <c r="B6" s="178" t="s">
        <v>81</v>
      </c>
      <c r="C6" s="177"/>
      <c r="D6" s="179"/>
      <c r="E6" s="155"/>
      <c r="F6" s="155"/>
      <c r="G6" s="161" t="s">
        <v>71</v>
      </c>
      <c r="H6" s="166" t="s">
        <v>38</v>
      </c>
      <c r="I6" s="167"/>
      <c r="J6" s="167"/>
      <c r="K6" s="167"/>
      <c r="L6" s="168"/>
      <c r="M6" s="161" t="s">
        <v>73</v>
      </c>
      <c r="N6" s="174" t="s">
        <v>72</v>
      </c>
      <c r="O6" s="174"/>
      <c r="P6" s="174"/>
      <c r="Q6" s="174"/>
      <c r="R6" s="175"/>
      <c r="S6" s="161" t="s">
        <v>75</v>
      </c>
      <c r="T6" s="163" t="s">
        <v>74</v>
      </c>
      <c r="U6" s="164"/>
      <c r="V6" s="164"/>
      <c r="W6" s="165"/>
      <c r="X6" s="159"/>
      <c r="Y6" s="155"/>
    </row>
    <row r="7" spans="1:25" ht="230.25" customHeight="1" x14ac:dyDescent="0.25">
      <c r="A7" s="182"/>
      <c r="B7" s="182"/>
      <c r="C7" s="177"/>
      <c r="D7" s="180"/>
      <c r="E7" s="156"/>
      <c r="F7" s="156"/>
      <c r="G7" s="162"/>
      <c r="H7" s="30" t="s">
        <v>58</v>
      </c>
      <c r="I7" s="30" t="s">
        <v>57</v>
      </c>
      <c r="J7" s="31" t="s">
        <v>10</v>
      </c>
      <c r="K7" s="28" t="s">
        <v>54</v>
      </c>
      <c r="L7" s="28" t="s">
        <v>41</v>
      </c>
      <c r="M7" s="162"/>
      <c r="N7" s="4" t="s">
        <v>11</v>
      </c>
      <c r="O7" s="8" t="s">
        <v>62</v>
      </c>
      <c r="P7" s="8" t="s">
        <v>13</v>
      </c>
      <c r="Q7" s="13" t="s">
        <v>14</v>
      </c>
      <c r="R7" s="8" t="s">
        <v>42</v>
      </c>
      <c r="S7" s="162"/>
      <c r="T7" s="29" t="s">
        <v>12</v>
      </c>
      <c r="U7" s="29" t="s">
        <v>78</v>
      </c>
      <c r="V7" s="29" t="s">
        <v>68</v>
      </c>
      <c r="W7" s="29" t="s">
        <v>79</v>
      </c>
      <c r="X7" s="160"/>
      <c r="Y7" s="156"/>
    </row>
    <row r="8" spans="1:25" x14ac:dyDescent="0.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  <c r="W8" s="25">
        <v>23</v>
      </c>
      <c r="X8" s="25">
        <v>24</v>
      </c>
      <c r="Y8" s="25">
        <v>25</v>
      </c>
    </row>
    <row r="9" spans="1:25" x14ac:dyDescent="0.25">
      <c r="A9" s="148" t="s">
        <v>39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50"/>
    </row>
    <row r="10" spans="1:25" x14ac:dyDescent="0.25">
      <c r="A10" s="145">
        <v>13450</v>
      </c>
      <c r="B10" s="145" t="s">
        <v>280</v>
      </c>
      <c r="C10" s="23" t="s">
        <v>1</v>
      </c>
      <c r="D10" s="14" t="s">
        <v>18</v>
      </c>
      <c r="E10" s="23" t="s">
        <v>281</v>
      </c>
      <c r="F10" s="23">
        <v>11</v>
      </c>
      <c r="G10" s="23">
        <f>SUM(H10:L10)</f>
        <v>0</v>
      </c>
      <c r="H10" s="26"/>
      <c r="I10" s="26"/>
      <c r="J10" s="23"/>
      <c r="K10" s="23"/>
      <c r="L10" s="23"/>
      <c r="M10" s="23">
        <f>SUM(N10:R10)</f>
        <v>0</v>
      </c>
      <c r="N10" s="23"/>
      <c r="O10" s="23"/>
      <c r="P10" s="23"/>
      <c r="Q10" s="23"/>
      <c r="R10" s="23"/>
      <c r="S10" s="26">
        <f>SUM(T10:X10)</f>
        <v>0</v>
      </c>
      <c r="T10" s="26"/>
      <c r="U10" s="26"/>
      <c r="V10" s="26"/>
      <c r="W10" s="26"/>
      <c r="X10" s="26"/>
      <c r="Y10" s="23">
        <v>11</v>
      </c>
    </row>
    <row r="11" spans="1:25" x14ac:dyDescent="0.25">
      <c r="A11" s="172"/>
      <c r="B11" s="173"/>
      <c r="C11" s="23" t="s">
        <v>2</v>
      </c>
      <c r="D11" s="14" t="s">
        <v>19</v>
      </c>
      <c r="E11" s="23" t="s">
        <v>282</v>
      </c>
      <c r="F11" s="23">
        <v>9</v>
      </c>
      <c r="G11" s="52">
        <f>SUM(H11:L11)</f>
        <v>0</v>
      </c>
      <c r="H11" s="26"/>
      <c r="I11" s="26"/>
      <c r="J11" s="23"/>
      <c r="K11" s="23"/>
      <c r="L11" s="23"/>
      <c r="M11" s="52">
        <f>SUM(N11:R11)</f>
        <v>1</v>
      </c>
      <c r="N11" s="23"/>
      <c r="O11" s="23"/>
      <c r="P11" s="23"/>
      <c r="Q11" s="23"/>
      <c r="R11" s="23">
        <v>1</v>
      </c>
      <c r="S11" s="52">
        <f>SUM(T11:X11)</f>
        <v>8</v>
      </c>
      <c r="T11" s="26"/>
      <c r="U11" s="26"/>
      <c r="V11" s="26"/>
      <c r="W11" s="26"/>
      <c r="X11" s="26">
        <v>8</v>
      </c>
      <c r="Y11" s="23">
        <v>0</v>
      </c>
    </row>
    <row r="12" spans="1:25" s="60" customFormat="1" ht="12.75" customHeight="1" x14ac:dyDescent="0.2">
      <c r="A12" s="138" t="s">
        <v>40</v>
      </c>
      <c r="B12" s="139"/>
      <c r="C12" s="139"/>
      <c r="D12" s="15" t="s">
        <v>20</v>
      </c>
      <c r="E12" s="12" t="s">
        <v>22</v>
      </c>
      <c r="F12" s="12">
        <f>SUM(F10:F11)</f>
        <v>20</v>
      </c>
      <c r="G12" s="12">
        <f t="shared" ref="G12:Y12" si="0">SUM(G10:G11)</f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1</v>
      </c>
      <c r="N12" s="12">
        <f t="shared" si="0"/>
        <v>0</v>
      </c>
      <c r="O12" s="12">
        <f t="shared" si="0"/>
        <v>0</v>
      </c>
      <c r="P12" s="12">
        <f t="shared" si="0"/>
        <v>0</v>
      </c>
      <c r="Q12" s="12">
        <f t="shared" si="0"/>
        <v>0</v>
      </c>
      <c r="R12" s="12">
        <f t="shared" si="0"/>
        <v>1</v>
      </c>
      <c r="S12" s="12">
        <f t="shared" si="0"/>
        <v>8</v>
      </c>
      <c r="T12" s="12">
        <f t="shared" si="0"/>
        <v>0</v>
      </c>
      <c r="U12" s="12">
        <f t="shared" si="0"/>
        <v>0</v>
      </c>
      <c r="V12" s="12">
        <f t="shared" si="0"/>
        <v>0</v>
      </c>
      <c r="W12" s="12">
        <f t="shared" si="0"/>
        <v>0</v>
      </c>
      <c r="X12" s="12">
        <f t="shared" si="0"/>
        <v>8</v>
      </c>
      <c r="Y12" s="12">
        <f t="shared" si="0"/>
        <v>11</v>
      </c>
    </row>
    <row r="13" spans="1:25" ht="12.75" customHeight="1" x14ac:dyDescent="0.25">
      <c r="A13" s="136">
        <v>17544</v>
      </c>
      <c r="B13" s="136" t="s">
        <v>286</v>
      </c>
      <c r="C13" s="145" t="s">
        <v>1</v>
      </c>
      <c r="D13" s="14" t="s">
        <v>23</v>
      </c>
      <c r="E13" s="23" t="s">
        <v>283</v>
      </c>
      <c r="F13" s="52">
        <v>10</v>
      </c>
      <c r="G13" s="52">
        <f>SUM(H13:L13)</f>
        <v>0</v>
      </c>
      <c r="H13" s="9"/>
      <c r="I13" s="9"/>
      <c r="J13" s="12"/>
      <c r="K13" s="12"/>
      <c r="L13" s="12"/>
      <c r="M13" s="52">
        <f>SUM(N13:R13)</f>
        <v>0</v>
      </c>
      <c r="N13" s="12"/>
      <c r="O13" s="12"/>
      <c r="P13" s="12"/>
      <c r="Q13" s="12"/>
      <c r="R13" s="12"/>
      <c r="S13" s="52">
        <f>SUM(T13:X13)</f>
        <v>0</v>
      </c>
      <c r="T13" s="12"/>
      <c r="U13" s="12"/>
      <c r="V13" s="12"/>
      <c r="W13" s="12"/>
      <c r="X13" s="12"/>
      <c r="Y13" s="52">
        <v>10</v>
      </c>
    </row>
    <row r="14" spans="1:25" ht="12.75" customHeight="1" x14ac:dyDescent="0.25">
      <c r="A14" s="136"/>
      <c r="B14" s="136"/>
      <c r="C14" s="146"/>
      <c r="D14" s="14" t="s">
        <v>24</v>
      </c>
      <c r="E14" s="52" t="s">
        <v>284</v>
      </c>
      <c r="F14" s="52">
        <v>10</v>
      </c>
      <c r="G14" s="52">
        <f t="shared" ref="G14:G15" si="1">SUM(H14:L14)</f>
        <v>0</v>
      </c>
      <c r="H14" s="9"/>
      <c r="I14" s="9"/>
      <c r="J14" s="12"/>
      <c r="K14" s="12"/>
      <c r="L14" s="12"/>
      <c r="M14" s="52">
        <f t="shared" ref="M14:M15" si="2">SUM(N14:R14)</f>
        <v>0</v>
      </c>
      <c r="N14" s="12"/>
      <c r="O14" s="12"/>
      <c r="P14" s="12"/>
      <c r="Q14" s="12"/>
      <c r="R14" s="12"/>
      <c r="S14" s="52">
        <f t="shared" ref="S14:S15" si="3">SUM(T14:X14)</f>
        <v>0</v>
      </c>
      <c r="T14" s="12"/>
      <c r="U14" s="12"/>
      <c r="V14" s="12"/>
      <c r="W14" s="12"/>
      <c r="X14" s="12"/>
      <c r="Y14" s="52">
        <v>10</v>
      </c>
    </row>
    <row r="15" spans="1:25" ht="12.75" customHeight="1" x14ac:dyDescent="0.25">
      <c r="A15" s="137"/>
      <c r="B15" s="136"/>
      <c r="C15" s="23" t="s">
        <v>2</v>
      </c>
      <c r="D15" s="14" t="s">
        <v>27</v>
      </c>
      <c r="E15" s="23" t="s">
        <v>285</v>
      </c>
      <c r="F15" s="52">
        <v>7</v>
      </c>
      <c r="G15" s="52">
        <f t="shared" si="1"/>
        <v>0</v>
      </c>
      <c r="H15" s="9"/>
      <c r="I15" s="9"/>
      <c r="J15" s="12"/>
      <c r="K15" s="12"/>
      <c r="L15" s="12"/>
      <c r="M15" s="52">
        <f t="shared" si="2"/>
        <v>0</v>
      </c>
      <c r="N15" s="12"/>
      <c r="O15" s="12"/>
      <c r="P15" s="12"/>
      <c r="Q15" s="12"/>
      <c r="R15" s="12"/>
      <c r="S15" s="52">
        <f t="shared" si="3"/>
        <v>7</v>
      </c>
      <c r="T15" s="12"/>
      <c r="U15" s="12"/>
      <c r="V15" s="12"/>
      <c r="W15" s="12"/>
      <c r="X15" s="62">
        <v>7</v>
      </c>
      <c r="Y15" s="52">
        <v>0</v>
      </c>
    </row>
    <row r="16" spans="1:25" s="60" customFormat="1" ht="11.4" x14ac:dyDescent="0.2">
      <c r="A16" s="138" t="s">
        <v>287</v>
      </c>
      <c r="B16" s="139"/>
      <c r="C16" s="139"/>
      <c r="D16" s="15" t="s">
        <v>28</v>
      </c>
      <c r="E16" s="12" t="s">
        <v>22</v>
      </c>
      <c r="F16" s="12">
        <f>SUM(F13:F15)</f>
        <v>27</v>
      </c>
      <c r="G16" s="12">
        <f t="shared" ref="G16:Y16" si="4">SUM(G13:G15)</f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0</v>
      </c>
      <c r="L16" s="12">
        <f t="shared" si="4"/>
        <v>0</v>
      </c>
      <c r="M16" s="12">
        <f t="shared" si="4"/>
        <v>0</v>
      </c>
      <c r="N16" s="12">
        <f t="shared" si="4"/>
        <v>0</v>
      </c>
      <c r="O16" s="12">
        <f t="shared" si="4"/>
        <v>0</v>
      </c>
      <c r="P16" s="12">
        <f t="shared" si="4"/>
        <v>0</v>
      </c>
      <c r="Q16" s="12">
        <f t="shared" si="4"/>
        <v>0</v>
      </c>
      <c r="R16" s="12">
        <f t="shared" si="4"/>
        <v>0</v>
      </c>
      <c r="S16" s="12">
        <f t="shared" si="4"/>
        <v>7</v>
      </c>
      <c r="T16" s="12">
        <f t="shared" si="4"/>
        <v>0</v>
      </c>
      <c r="U16" s="12">
        <f t="shared" si="4"/>
        <v>0</v>
      </c>
      <c r="V16" s="12">
        <f t="shared" si="4"/>
        <v>0</v>
      </c>
      <c r="W16" s="12">
        <f t="shared" si="4"/>
        <v>0</v>
      </c>
      <c r="X16" s="12">
        <f t="shared" si="4"/>
        <v>7</v>
      </c>
      <c r="Y16" s="12">
        <f t="shared" si="4"/>
        <v>20</v>
      </c>
    </row>
    <row r="17" spans="1:25" ht="23.25" customHeight="1" x14ac:dyDescent="0.25">
      <c r="A17" s="130" t="s">
        <v>288</v>
      </c>
      <c r="B17" s="131"/>
      <c r="C17" s="131"/>
      <c r="D17" s="14" t="s">
        <v>29</v>
      </c>
      <c r="E17" s="23" t="s">
        <v>22</v>
      </c>
      <c r="F17" s="12">
        <f>F12+F16</f>
        <v>47</v>
      </c>
      <c r="G17" s="12">
        <f t="shared" ref="G17:Y17" si="5">G12+G16</f>
        <v>0</v>
      </c>
      <c r="H17" s="12">
        <f t="shared" si="5"/>
        <v>0</v>
      </c>
      <c r="I17" s="12">
        <f t="shared" si="5"/>
        <v>0</v>
      </c>
      <c r="J17" s="12">
        <f t="shared" si="5"/>
        <v>0</v>
      </c>
      <c r="K17" s="12">
        <f t="shared" si="5"/>
        <v>0</v>
      </c>
      <c r="L17" s="12">
        <f t="shared" si="5"/>
        <v>0</v>
      </c>
      <c r="M17" s="12">
        <f t="shared" si="5"/>
        <v>1</v>
      </c>
      <c r="N17" s="12">
        <f t="shared" si="5"/>
        <v>0</v>
      </c>
      <c r="O17" s="12">
        <f t="shared" si="5"/>
        <v>0</v>
      </c>
      <c r="P17" s="12">
        <f t="shared" si="5"/>
        <v>0</v>
      </c>
      <c r="Q17" s="12">
        <f t="shared" si="5"/>
        <v>0</v>
      </c>
      <c r="R17" s="12">
        <f t="shared" si="5"/>
        <v>1</v>
      </c>
      <c r="S17" s="12">
        <f t="shared" si="5"/>
        <v>15</v>
      </c>
      <c r="T17" s="12">
        <f t="shared" si="5"/>
        <v>0</v>
      </c>
      <c r="U17" s="12">
        <f t="shared" si="5"/>
        <v>0</v>
      </c>
      <c r="V17" s="12">
        <f t="shared" si="5"/>
        <v>0</v>
      </c>
      <c r="W17" s="12">
        <f t="shared" si="5"/>
        <v>0</v>
      </c>
      <c r="X17" s="12">
        <f t="shared" si="5"/>
        <v>15</v>
      </c>
      <c r="Y17" s="12">
        <f t="shared" si="5"/>
        <v>31</v>
      </c>
    </row>
    <row r="18" spans="1:25" ht="21" customHeight="1" x14ac:dyDescent="0.25"/>
    <row r="19" spans="1:25" s="3" customFormat="1" ht="15.6" x14ac:dyDescent="0.3">
      <c r="A19" s="132" t="s">
        <v>302</v>
      </c>
      <c r="B19" s="133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6"/>
      <c r="O19" s="127"/>
      <c r="P19" s="127"/>
      <c r="Q19" s="128" t="s">
        <v>297</v>
      </c>
      <c r="R19" s="129"/>
      <c r="S19" s="129"/>
      <c r="T19" s="129"/>
      <c r="U19" s="129"/>
      <c r="V19" s="129"/>
      <c r="W19" s="129"/>
      <c r="X19" s="129"/>
      <c r="Y19" s="129"/>
    </row>
    <row r="20" spans="1:25" ht="14.4" x14ac:dyDescent="0.3">
      <c r="A20"/>
      <c r="B20" s="125" t="s">
        <v>6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5"/>
      <c r="O20" s="24"/>
      <c r="P20" s="7" t="s">
        <v>5</v>
      </c>
      <c r="Q20" s="125"/>
      <c r="R20" s="126"/>
      <c r="S20" s="126"/>
      <c r="T20" s="126"/>
      <c r="U20" s="126"/>
      <c r="V20" s="126"/>
      <c r="W20" s="126"/>
      <c r="X20" s="126"/>
      <c r="Y20" s="126"/>
    </row>
    <row r="21" spans="1:25" ht="14.4" x14ac:dyDescent="0.25">
      <c r="A21" s="142" t="s">
        <v>257</v>
      </c>
      <c r="B21" s="144"/>
      <c r="C21" s="144"/>
      <c r="D21" s="11"/>
    </row>
    <row r="22" spans="1:25" ht="14.4" x14ac:dyDescent="0.3">
      <c r="A22" s="140" t="s">
        <v>258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</row>
    <row r="23" spans="1:25" ht="14.4" x14ac:dyDescent="0.3">
      <c r="A23" s="142" t="s">
        <v>289</v>
      </c>
      <c r="B23" s="143"/>
      <c r="C23" s="10"/>
      <c r="D23" s="10"/>
    </row>
    <row r="24" spans="1:25" ht="13.2" x14ac:dyDescent="0.25">
      <c r="A24" s="2"/>
    </row>
    <row r="25" spans="1:25" ht="13.2" x14ac:dyDescent="0.25">
      <c r="A25" s="2"/>
    </row>
  </sheetData>
  <mergeCells count="39">
    <mergeCell ref="A1:Y1"/>
    <mergeCell ref="A3:Y3"/>
    <mergeCell ref="A4:Y4"/>
    <mergeCell ref="A10:A11"/>
    <mergeCell ref="B10:B11"/>
    <mergeCell ref="G6:G7"/>
    <mergeCell ref="M6:M7"/>
    <mergeCell ref="N6:R6"/>
    <mergeCell ref="C5:C7"/>
    <mergeCell ref="E5:E7"/>
    <mergeCell ref="F5:F7"/>
    <mergeCell ref="G5:L5"/>
    <mergeCell ref="D5:D7"/>
    <mergeCell ref="A5:B5"/>
    <mergeCell ref="A6:A7"/>
    <mergeCell ref="B6:B7"/>
    <mergeCell ref="A2:Y2"/>
    <mergeCell ref="A9:Y9"/>
    <mergeCell ref="M5:R5"/>
    <mergeCell ref="Y5:Y7"/>
    <mergeCell ref="S5:W5"/>
    <mergeCell ref="X5:X7"/>
    <mergeCell ref="S6:S7"/>
    <mergeCell ref="T6:W6"/>
    <mergeCell ref="H6:L6"/>
    <mergeCell ref="A13:A15"/>
    <mergeCell ref="B13:B15"/>
    <mergeCell ref="A12:C12"/>
    <mergeCell ref="A22:P22"/>
    <mergeCell ref="A23:B23"/>
    <mergeCell ref="A21:C21"/>
    <mergeCell ref="A16:C16"/>
    <mergeCell ref="C13:C14"/>
    <mergeCell ref="Q20:Y20"/>
    <mergeCell ref="O19:P19"/>
    <mergeCell ref="Q19:Y19"/>
    <mergeCell ref="A17:C17"/>
    <mergeCell ref="A19:M19"/>
    <mergeCell ref="B20:M20"/>
  </mergeCells>
  <pageMargins left="0.25" right="0.28125" top="0.27083333333333331" bottom="0.14583333333333334" header="0.3" footer="0.3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Движение СПО</vt:lpstr>
      <vt:lpstr>Движение VIII вид</vt:lpstr>
      <vt:lpstr>'Движение СПО'!Заголовки_для_печати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HP</cp:lastModifiedBy>
  <cp:lastPrinted>2024-01-16T06:00:29Z</cp:lastPrinted>
  <dcterms:created xsi:type="dcterms:W3CDTF">2014-07-18T10:45:58Z</dcterms:created>
  <dcterms:modified xsi:type="dcterms:W3CDTF">2024-07-05T07:26:31Z</dcterms:modified>
</cp:coreProperties>
</file>